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 windowWidth="15600" windowHeight="7590" activeTab="0"/>
  </bookViews>
  <sheets>
    <sheet name="COF" sheetId="1" r:id="rId1"/>
    <sheet name="Munka1" sheetId="2" r:id="rId2"/>
  </sheets>
  <definedNames/>
  <calcPr fullCalcOnLoad="1"/>
</workbook>
</file>

<file path=xl/sharedStrings.xml><?xml version="1.0" encoding="utf-8"?>
<sst xmlns="http://schemas.openxmlformats.org/spreadsheetml/2006/main" count="258" uniqueCount="207">
  <si>
    <t>60 x 450 mg</t>
  </si>
  <si>
    <t>30 x 450 mg</t>
  </si>
  <si>
    <t>90 x 450 mg</t>
  </si>
  <si>
    <t>360 x 450 mg</t>
  </si>
  <si>
    <t>30 x 270 mg</t>
  </si>
  <si>
    <t>90 x 270 mg</t>
  </si>
  <si>
    <t>360 x 270 mg</t>
  </si>
  <si>
    <t>120 x 250 mg</t>
  </si>
  <si>
    <t>500 x 250 mg</t>
  </si>
  <si>
    <t>22 g</t>
  </si>
  <si>
    <t>15 g</t>
  </si>
  <si>
    <t>30 g</t>
  </si>
  <si>
    <t>120 x 300 mg</t>
  </si>
  <si>
    <t>20 x 32 g</t>
  </si>
  <si>
    <t>20 x 4,5 g</t>
  </si>
  <si>
    <t>20 x 21 g</t>
  </si>
  <si>
    <t>20 x 2 g</t>
  </si>
  <si>
    <t>30 x 30 g</t>
  </si>
  <si>
    <t>10 x 9,5 g</t>
  </si>
  <si>
    <t>12 x 25 g</t>
  </si>
  <si>
    <t>285 ml</t>
  </si>
  <si>
    <t>250 ml</t>
  </si>
  <si>
    <t>2 x 80 g</t>
  </si>
  <si>
    <t>150 g</t>
  </si>
  <si>
    <t>Set</t>
  </si>
  <si>
    <t>400 g</t>
  </si>
  <si>
    <t>Medzisúčet</t>
  </si>
  <si>
    <t>Balenie</t>
  </si>
  <si>
    <t>20 x 14 g</t>
  </si>
  <si>
    <t>Jednotková váha (g)</t>
  </si>
  <si>
    <t>Celková váha za produkt</t>
  </si>
  <si>
    <t>Celková váha</t>
  </si>
  <si>
    <t>120 g</t>
  </si>
  <si>
    <t>50 g</t>
  </si>
  <si>
    <t>20x 20 g</t>
  </si>
  <si>
    <t>700 ml</t>
  </si>
  <si>
    <t>20 x 5 g</t>
  </si>
  <si>
    <t>20 x 30 g</t>
  </si>
  <si>
    <t>75 ml</t>
  </si>
  <si>
    <t>Address :    DAXEN SLOVAKIA s.r.o.</t>
  </si>
  <si>
    <t xml:space="preserve">                    Slovakia</t>
  </si>
  <si>
    <t xml:space="preserve">Date: </t>
  </si>
  <si>
    <t>ID code:</t>
  </si>
  <si>
    <t xml:space="preserve">Deliver to:  </t>
  </si>
  <si>
    <t xml:space="preserve">Phone No.: </t>
  </si>
  <si>
    <t>No.</t>
  </si>
  <si>
    <t>Item</t>
  </si>
  <si>
    <t>Unit of Measurement</t>
  </si>
  <si>
    <t>Quantity</t>
  </si>
  <si>
    <t>Total
EUR</t>
  </si>
  <si>
    <t>PV</t>
  </si>
  <si>
    <t>Subtotal</t>
  </si>
  <si>
    <t>Subtotal without VAT</t>
  </si>
  <si>
    <t>Discount (max 50% from Total Amount)</t>
  </si>
  <si>
    <t>Freight and Handling Charges (by GLS)</t>
  </si>
  <si>
    <r>
      <rPr>
        <b/>
        <sz val="14"/>
        <rFont val="Times New Roman"/>
        <family val="1"/>
      </rPr>
      <t>Grand Total</t>
    </r>
    <r>
      <rPr>
        <b/>
        <sz val="12"/>
        <rFont val="Times New Roman"/>
        <family val="1"/>
      </rPr>
      <t xml:space="preserve"> </t>
    </r>
    <r>
      <rPr>
        <sz val="12"/>
        <rFont val="Times New Roman"/>
        <family val="1"/>
      </rPr>
      <t>Incl. Discount</t>
    </r>
  </si>
  <si>
    <t>Please, transfer money with these exact details</t>
  </si>
  <si>
    <t>The price is final including shipment charges. 
The order confirmation is valid 30 days from the date of issue. If we do not receive the payment untill this date, we consider it as canceled. Please pay exact amount from the order.</t>
  </si>
  <si>
    <r>
      <t xml:space="preserve">Company:                 </t>
    </r>
    <r>
      <rPr>
        <b/>
        <sz val="12"/>
        <rFont val="Times New Roman"/>
        <family val="4"/>
      </rPr>
      <t>DAXEN SLOVAKIA s.r.o.</t>
    </r>
  </si>
  <si>
    <r>
      <t xml:space="preserve">Account No.:        </t>
    </r>
    <r>
      <rPr>
        <b/>
        <sz val="12"/>
        <rFont val="Times New Roman"/>
        <family val="1"/>
      </rPr>
      <t xml:space="preserve">    2928864251/1100</t>
    </r>
  </si>
  <si>
    <r>
      <t xml:space="preserve">Beneficiary Name : </t>
    </r>
    <r>
      <rPr>
        <b/>
        <sz val="12"/>
        <rFont val="Times New Roman"/>
        <family val="4"/>
      </rPr>
      <t xml:space="preserve">  DAXEN SLOVAKIA s.r.o.</t>
    </r>
  </si>
  <si>
    <t xml:space="preserve">Bank Details:            Tatrabanka, a.s., </t>
  </si>
  <si>
    <r>
      <t xml:space="preserve">IBAN No.:               </t>
    </r>
    <r>
      <rPr>
        <b/>
        <sz val="12"/>
        <rFont val="Times New Roman"/>
        <family val="1"/>
      </rPr>
      <t>SK2911000000002928864251</t>
    </r>
  </si>
  <si>
    <r>
      <t xml:space="preserve">SWIFT Code:       </t>
    </r>
    <r>
      <rPr>
        <b/>
        <sz val="12"/>
        <rFont val="Times New Roman"/>
        <family val="1"/>
      </rPr>
      <t xml:space="preserve">   TATR SK BX</t>
    </r>
  </si>
  <si>
    <t xml:space="preserve">                                Hodzovo namestie 3, 811 06 Bratislava </t>
  </si>
  <si>
    <t>signed</t>
  </si>
  <si>
    <t>*DP - distribution price with VAT</t>
  </si>
  <si>
    <t>1 pc</t>
  </si>
  <si>
    <t>1 Set/ 10 pcs</t>
  </si>
  <si>
    <t>1 pc + fill</t>
  </si>
  <si>
    <t>Ref.No.:</t>
  </si>
  <si>
    <t>DAXEN SLOVAKIA s.r.o.</t>
  </si>
  <si>
    <t>From:</t>
  </si>
  <si>
    <r>
      <t xml:space="preserve">Seat of company: </t>
    </r>
    <r>
      <rPr>
        <b/>
        <sz val="11"/>
        <rFont val="Times New Roman"/>
        <family val="4"/>
      </rPr>
      <t xml:space="preserve">      Viktorinova ul.1, 821 08 Bratislava, Slovakia </t>
    </r>
  </si>
  <si>
    <t>PV
total</t>
  </si>
  <si>
    <t xml:space="preserve">                    Viktorinova ul. 1, 821 08  Bratislava</t>
  </si>
  <si>
    <t>Please indicate your member code on your payment orders as variable symbol or purpose of payment or description of transaction.</t>
  </si>
  <si>
    <r>
      <rPr>
        <b/>
        <sz val="11"/>
        <rFont val="Arial"/>
        <family val="2"/>
      </rPr>
      <t>KIT001</t>
    </r>
    <r>
      <rPr>
        <sz val="11"/>
        <rFont val="Arial"/>
        <family val="2"/>
      </rPr>
      <t xml:space="preserve"> - Business Kit (for new registrated)</t>
    </r>
  </si>
  <si>
    <t>Kits for new registrated members</t>
  </si>
  <si>
    <r>
      <rPr>
        <b/>
        <sz val="11"/>
        <rFont val="Arial"/>
        <family val="2"/>
      </rPr>
      <t>SKP003</t>
    </r>
    <r>
      <rPr>
        <sz val="11"/>
        <rFont val="Arial"/>
        <family val="2"/>
      </rPr>
      <t xml:space="preserve"> - DXN gift box</t>
    </r>
  </si>
  <si>
    <r>
      <rPr>
        <b/>
        <sz val="11"/>
        <rFont val="Arial"/>
        <family val="2"/>
      </rPr>
      <t>SKP004</t>
    </r>
    <r>
      <rPr>
        <sz val="11"/>
        <rFont val="Arial"/>
        <family val="2"/>
      </rPr>
      <t xml:space="preserve"> - DXN gift box Extra</t>
    </r>
  </si>
  <si>
    <r>
      <rPr>
        <b/>
        <sz val="11"/>
        <rFont val="Arial"/>
        <family val="2"/>
      </rPr>
      <t>FB001</t>
    </r>
    <r>
      <rPr>
        <sz val="11"/>
        <rFont val="Arial"/>
        <family val="2"/>
      </rPr>
      <t xml:space="preserve"> - Spica tea</t>
    </r>
  </si>
  <si>
    <r>
      <rPr>
        <b/>
        <sz val="11"/>
        <rFont val="Arial"/>
        <family val="2"/>
      </rPr>
      <t>FB002</t>
    </r>
    <r>
      <rPr>
        <sz val="11"/>
        <rFont val="Arial"/>
        <family val="2"/>
      </rPr>
      <t xml:space="preserve"> - Lingzhi 3in1 Coffee</t>
    </r>
  </si>
  <si>
    <r>
      <rPr>
        <b/>
        <sz val="11"/>
        <rFont val="Arial"/>
        <family val="2"/>
      </rPr>
      <t>FB007</t>
    </r>
    <r>
      <rPr>
        <sz val="11"/>
        <rFont val="Arial"/>
        <family val="2"/>
      </rPr>
      <t xml:space="preserve"> - Morinzhi</t>
    </r>
  </si>
  <si>
    <r>
      <rPr>
        <b/>
        <sz val="11"/>
        <rFont val="Arial"/>
        <family val="2"/>
      </rPr>
      <t>FB025</t>
    </r>
    <r>
      <rPr>
        <sz val="11"/>
        <rFont val="Arial"/>
        <family val="2"/>
      </rPr>
      <t xml:space="preserve"> - Cocozhi</t>
    </r>
  </si>
  <si>
    <r>
      <rPr>
        <b/>
        <sz val="11"/>
        <rFont val="Arial"/>
        <family val="2"/>
      </rPr>
      <t>FB028</t>
    </r>
    <r>
      <rPr>
        <sz val="11"/>
        <rFont val="Arial"/>
        <family val="2"/>
      </rPr>
      <t xml:space="preserve"> - Cordypine</t>
    </r>
  </si>
  <si>
    <r>
      <rPr>
        <b/>
        <sz val="11"/>
        <rFont val="Arial"/>
        <family val="2"/>
      </rPr>
      <t>FB032</t>
    </r>
    <r>
      <rPr>
        <sz val="11"/>
        <rFont val="Arial"/>
        <family val="2"/>
      </rPr>
      <t xml:space="preserve"> - Spirulina Cereal</t>
    </r>
  </si>
  <si>
    <r>
      <rPr>
        <b/>
        <sz val="11"/>
        <rFont val="Arial"/>
        <family val="2"/>
      </rPr>
      <t>FB034</t>
    </r>
    <r>
      <rPr>
        <sz val="11"/>
        <rFont val="Arial"/>
        <family val="2"/>
      </rPr>
      <t xml:space="preserve"> - Zhi Mocha</t>
    </r>
  </si>
  <si>
    <r>
      <rPr>
        <b/>
        <sz val="11"/>
        <rFont val="Arial"/>
        <family val="2"/>
      </rPr>
      <t>FB044</t>
    </r>
    <r>
      <rPr>
        <sz val="11"/>
        <rFont val="Arial"/>
        <family val="2"/>
      </rPr>
      <t xml:space="preserve"> - Nutrizhi</t>
    </r>
  </si>
  <si>
    <r>
      <rPr>
        <b/>
        <sz val="11"/>
        <rFont val="Arial"/>
        <family val="2"/>
      </rPr>
      <t>FB048</t>
    </r>
    <r>
      <rPr>
        <sz val="11"/>
        <rFont val="Arial"/>
        <family val="2"/>
      </rPr>
      <t xml:space="preserve"> - Reishi Gano Tea</t>
    </r>
  </si>
  <si>
    <r>
      <rPr>
        <b/>
        <sz val="11"/>
        <rFont val="Arial"/>
        <family val="2"/>
      </rPr>
      <t>FB054</t>
    </r>
    <r>
      <rPr>
        <sz val="11"/>
        <rFont val="Arial"/>
        <family val="2"/>
      </rPr>
      <t xml:space="preserve"> - Lingzhi Black Coffee</t>
    </r>
  </si>
  <si>
    <r>
      <rPr>
        <b/>
        <sz val="11"/>
        <rFont val="Arial"/>
        <family val="2"/>
      </rPr>
      <t>FB055</t>
    </r>
    <r>
      <rPr>
        <sz val="11"/>
        <rFont val="Arial"/>
        <family val="2"/>
      </rPr>
      <t xml:space="preserve"> - Zhi Mint Plus</t>
    </r>
  </si>
  <si>
    <r>
      <rPr>
        <b/>
        <sz val="11"/>
        <rFont val="Arial"/>
        <family val="2"/>
      </rPr>
      <t>FB060</t>
    </r>
    <r>
      <rPr>
        <sz val="11"/>
        <rFont val="Arial"/>
        <family val="2"/>
      </rPr>
      <t xml:space="preserve"> - Zhi Ca Plus</t>
    </r>
  </si>
  <si>
    <r>
      <rPr>
        <b/>
        <sz val="11"/>
        <rFont val="Arial"/>
        <family val="2"/>
      </rPr>
      <t>FB063</t>
    </r>
    <r>
      <rPr>
        <sz val="11"/>
        <rFont val="Arial"/>
        <family val="2"/>
      </rPr>
      <t xml:space="preserve"> - Zhi Cafe Classic</t>
    </r>
  </si>
  <si>
    <r>
      <rPr>
        <b/>
        <sz val="11"/>
        <rFont val="Arial"/>
        <family val="2"/>
      </rPr>
      <t>FB068</t>
    </r>
    <r>
      <rPr>
        <sz val="11"/>
        <rFont val="Arial"/>
        <family val="2"/>
      </rPr>
      <t xml:space="preserve"> - DXN Cream Coffee</t>
    </r>
  </si>
  <si>
    <r>
      <rPr>
        <b/>
        <sz val="11"/>
        <rFont val="Arial"/>
        <family val="2"/>
      </rPr>
      <t>FB072</t>
    </r>
    <r>
      <rPr>
        <sz val="11"/>
        <rFont val="Arial"/>
        <family val="2"/>
      </rPr>
      <t xml:space="preserve"> - DXN Maca Vita Cafe</t>
    </r>
  </si>
  <si>
    <r>
      <rPr>
        <b/>
        <sz val="11"/>
        <rFont val="Arial"/>
        <family val="2"/>
      </rPr>
      <t>FB073</t>
    </r>
    <r>
      <rPr>
        <sz val="11"/>
        <rFont val="Arial"/>
        <family val="2"/>
      </rPr>
      <t xml:space="preserve"> - DXN Maca EuCafe</t>
    </r>
  </si>
  <si>
    <r>
      <rPr>
        <b/>
        <sz val="11"/>
        <rFont val="Arial"/>
        <family val="2"/>
      </rPr>
      <t>HF001</t>
    </r>
    <r>
      <rPr>
        <sz val="11"/>
        <rFont val="Arial"/>
        <family val="2"/>
      </rPr>
      <t xml:space="preserve"> - RG 90</t>
    </r>
  </si>
  <si>
    <r>
      <rPr>
        <b/>
        <sz val="11"/>
        <rFont val="Arial"/>
        <family val="2"/>
      </rPr>
      <t>HF002</t>
    </r>
    <r>
      <rPr>
        <sz val="11"/>
        <rFont val="Arial"/>
        <family val="2"/>
      </rPr>
      <t xml:space="preserve"> - RG 30</t>
    </r>
  </si>
  <si>
    <r>
      <rPr>
        <b/>
        <sz val="11"/>
        <rFont val="Arial"/>
        <family val="2"/>
      </rPr>
      <t>HF003</t>
    </r>
    <r>
      <rPr>
        <sz val="11"/>
        <rFont val="Arial"/>
        <family val="2"/>
      </rPr>
      <t xml:space="preserve"> - GL 90</t>
    </r>
  </si>
  <si>
    <r>
      <rPr>
        <b/>
        <sz val="11"/>
        <rFont val="Arial"/>
        <family val="2"/>
      </rPr>
      <t>HF004</t>
    </r>
    <r>
      <rPr>
        <sz val="11"/>
        <rFont val="Arial"/>
        <family val="2"/>
      </rPr>
      <t xml:space="preserve"> - GL 30</t>
    </r>
  </si>
  <si>
    <r>
      <rPr>
        <b/>
        <sz val="11"/>
        <rFont val="Arial"/>
        <family val="2"/>
      </rPr>
      <t>HF007</t>
    </r>
    <r>
      <rPr>
        <sz val="11"/>
        <rFont val="Arial"/>
        <family val="2"/>
      </rPr>
      <t xml:space="preserve"> - RG powder</t>
    </r>
  </si>
  <si>
    <r>
      <rPr>
        <b/>
        <sz val="11"/>
        <rFont val="Arial"/>
        <family val="2"/>
      </rPr>
      <t>HF008</t>
    </r>
    <r>
      <rPr>
        <sz val="11"/>
        <rFont val="Arial"/>
        <family val="2"/>
      </rPr>
      <t xml:space="preserve"> - GL powder</t>
    </r>
  </si>
  <si>
    <r>
      <rPr>
        <b/>
        <sz val="11"/>
        <rFont val="Arial"/>
        <family val="2"/>
      </rPr>
      <t>HF024</t>
    </r>
    <r>
      <rPr>
        <sz val="11"/>
        <rFont val="Arial"/>
        <family val="2"/>
      </rPr>
      <t xml:space="preserve"> - Cordyceps capsules</t>
    </r>
  </si>
  <si>
    <r>
      <rPr>
        <b/>
        <sz val="11"/>
        <rFont val="Arial"/>
        <family val="2"/>
      </rPr>
      <t>HF029</t>
    </r>
    <r>
      <rPr>
        <sz val="11"/>
        <rFont val="Arial"/>
        <family val="2"/>
      </rPr>
      <t xml:space="preserve"> - Lion's Mane</t>
    </r>
  </si>
  <si>
    <r>
      <rPr>
        <b/>
        <sz val="11"/>
        <rFont val="Arial"/>
        <family val="2"/>
      </rPr>
      <t>HF031</t>
    </r>
    <r>
      <rPr>
        <sz val="11"/>
        <rFont val="Arial"/>
        <family val="2"/>
      </rPr>
      <t xml:space="preserve"> - Spirulina tablets 120s</t>
    </r>
  </si>
  <si>
    <r>
      <rPr>
        <b/>
        <sz val="11"/>
        <rFont val="Arial"/>
        <family val="2"/>
      </rPr>
      <t>HF034</t>
    </r>
    <r>
      <rPr>
        <sz val="11"/>
        <rFont val="Arial"/>
        <family val="2"/>
      </rPr>
      <t xml:space="preserve"> - RG 360</t>
    </r>
  </si>
  <si>
    <r>
      <rPr>
        <b/>
        <sz val="11"/>
        <rFont val="Arial"/>
        <family val="2"/>
      </rPr>
      <t>HF035</t>
    </r>
    <r>
      <rPr>
        <sz val="11"/>
        <rFont val="Arial"/>
        <family val="2"/>
      </rPr>
      <t xml:space="preserve"> - GL 360 </t>
    </r>
  </si>
  <si>
    <r>
      <rPr>
        <b/>
        <sz val="11"/>
        <rFont val="Arial"/>
        <family val="2"/>
      </rPr>
      <t>HF038</t>
    </r>
    <r>
      <rPr>
        <sz val="11"/>
        <rFont val="Arial"/>
        <family val="2"/>
      </rPr>
      <t xml:space="preserve"> - Spirulina tablets 500s</t>
    </r>
  </si>
  <si>
    <r>
      <rPr>
        <b/>
        <sz val="11"/>
        <rFont val="Arial"/>
        <family val="2"/>
      </rPr>
      <t>HF040</t>
    </r>
    <r>
      <rPr>
        <sz val="11"/>
        <rFont val="Arial"/>
        <family val="2"/>
      </rPr>
      <t xml:space="preserve"> - Reishi Mushroom Powder</t>
    </r>
  </si>
  <si>
    <r>
      <rPr>
        <b/>
        <sz val="11"/>
        <rFont val="Arial"/>
        <family val="2"/>
      </rPr>
      <t>HF056</t>
    </r>
    <r>
      <rPr>
        <sz val="11"/>
        <rFont val="Arial"/>
        <family val="2"/>
      </rPr>
      <t xml:space="preserve"> - DXN Myco Veggie EU</t>
    </r>
  </si>
  <si>
    <r>
      <rPr>
        <b/>
        <sz val="11"/>
        <rFont val="Arial"/>
        <family val="2"/>
      </rPr>
      <t>PC004</t>
    </r>
    <r>
      <rPr>
        <sz val="11"/>
        <rFont val="Arial"/>
        <family val="2"/>
      </rPr>
      <t xml:space="preserve"> - Ganozhi Shampoo</t>
    </r>
  </si>
  <si>
    <r>
      <rPr>
        <b/>
        <sz val="11"/>
        <rFont val="Arial"/>
        <family val="2"/>
      </rPr>
      <t>PC005</t>
    </r>
    <r>
      <rPr>
        <sz val="11"/>
        <rFont val="Arial"/>
        <family val="2"/>
      </rPr>
      <t xml:space="preserve"> - Ganozhi Body Foam</t>
    </r>
  </si>
  <si>
    <r>
      <rPr>
        <b/>
        <sz val="11"/>
        <rFont val="Arial"/>
        <family val="2"/>
      </rPr>
      <t>PC006</t>
    </r>
    <r>
      <rPr>
        <sz val="11"/>
        <rFont val="Arial"/>
        <family val="2"/>
      </rPr>
      <t xml:space="preserve"> - Ganozhi Toothpaste</t>
    </r>
  </si>
  <si>
    <r>
      <rPr>
        <b/>
        <sz val="11"/>
        <rFont val="Arial"/>
        <family val="2"/>
      </rPr>
      <t>PC007</t>
    </r>
    <r>
      <rPr>
        <sz val="11"/>
        <rFont val="Arial"/>
        <family val="2"/>
      </rPr>
      <t xml:space="preserve"> - Gano Massage Oil  (btl)</t>
    </r>
  </si>
  <si>
    <r>
      <rPr>
        <b/>
        <sz val="11"/>
        <rFont val="Arial"/>
        <family val="2"/>
      </rPr>
      <t>PC016</t>
    </r>
    <r>
      <rPr>
        <sz val="11"/>
        <rFont val="Arial"/>
        <family val="2"/>
      </rPr>
      <t xml:space="preserve"> - DXN Toiletries Travel Kit</t>
    </r>
  </si>
  <si>
    <r>
      <rPr>
        <b/>
        <sz val="11"/>
        <rFont val="Arial"/>
        <family val="2"/>
      </rPr>
      <t>PC027</t>
    </r>
    <r>
      <rPr>
        <sz val="11"/>
        <rFont val="Arial"/>
        <family val="2"/>
      </rPr>
      <t xml:space="preserve"> - Ganozhi Soap</t>
    </r>
  </si>
  <si>
    <r>
      <rPr>
        <b/>
        <sz val="11"/>
        <rFont val="Arial"/>
        <family val="2"/>
      </rPr>
      <t>SC026</t>
    </r>
    <r>
      <rPr>
        <sz val="11"/>
        <rFont val="Arial"/>
        <family val="2"/>
      </rPr>
      <t xml:space="preserve"> - Ganozhi E Deep Cleansing Cream</t>
    </r>
  </si>
  <si>
    <r>
      <rPr>
        <b/>
        <sz val="11"/>
        <rFont val="Arial"/>
        <family val="2"/>
      </rPr>
      <t>SC027</t>
    </r>
    <r>
      <rPr>
        <sz val="11"/>
        <rFont val="Arial"/>
        <family val="2"/>
      </rPr>
      <t xml:space="preserve"> - Ganozhi E Hydrasoft Toner</t>
    </r>
  </si>
  <si>
    <r>
      <rPr>
        <b/>
        <sz val="11"/>
        <rFont val="Arial"/>
        <family val="2"/>
      </rPr>
      <t>SC028</t>
    </r>
    <r>
      <rPr>
        <sz val="11"/>
        <rFont val="Arial"/>
        <family val="2"/>
      </rPr>
      <t xml:space="preserve"> - Ganozhi E UV Defense Day Cream</t>
    </r>
  </si>
  <si>
    <r>
      <rPr>
        <b/>
        <sz val="11"/>
        <rFont val="Arial"/>
        <family val="2"/>
      </rPr>
      <t>SC029</t>
    </r>
    <r>
      <rPr>
        <sz val="11"/>
        <rFont val="Arial"/>
        <family val="2"/>
      </rPr>
      <t xml:space="preserve"> - Ganozhi E Nourishing Night Cream</t>
    </r>
  </si>
  <si>
    <r>
      <rPr>
        <b/>
        <sz val="11"/>
        <rFont val="Arial"/>
        <family val="2"/>
      </rPr>
      <t>P2008</t>
    </r>
    <r>
      <rPr>
        <sz val="11"/>
        <rFont val="Arial"/>
        <family val="2"/>
      </rPr>
      <t xml:space="preserve"> - Presentation booklet - SK</t>
    </r>
  </si>
  <si>
    <t>DP* 
EUR</t>
  </si>
  <si>
    <t>1 kg</t>
  </si>
  <si>
    <r>
      <rPr>
        <b/>
        <sz val="11"/>
        <rFont val="Arial"/>
        <family val="2"/>
      </rPr>
      <t>FB078</t>
    </r>
    <r>
      <rPr>
        <sz val="11"/>
        <rFont val="Arial"/>
        <family val="2"/>
      </rPr>
      <t xml:space="preserve"> - DXN Cocozhi, vending machine</t>
    </r>
  </si>
  <si>
    <r>
      <rPr>
        <b/>
        <sz val="11"/>
        <rFont val="Arial"/>
        <family val="2"/>
      </rPr>
      <t>FB079</t>
    </r>
    <r>
      <rPr>
        <sz val="11"/>
        <rFont val="Arial"/>
        <family val="2"/>
      </rPr>
      <t xml:space="preserve"> - DXN Zhi Mocha, vending machine</t>
    </r>
  </si>
  <si>
    <r>
      <rPr>
        <b/>
        <sz val="11"/>
        <rFont val="Arial"/>
        <family val="2"/>
      </rPr>
      <t>FB076</t>
    </r>
    <r>
      <rPr>
        <sz val="11"/>
        <rFont val="Arial"/>
        <family val="2"/>
      </rPr>
      <t xml:space="preserve"> - DXN Lingzhi Coffee 3in1, vending machine</t>
    </r>
  </si>
  <si>
    <r>
      <rPr>
        <b/>
        <sz val="11"/>
        <rFont val="Arial"/>
        <family val="2"/>
      </rPr>
      <t>FB077</t>
    </r>
    <r>
      <rPr>
        <sz val="11"/>
        <rFont val="Arial"/>
        <family val="2"/>
      </rPr>
      <t xml:space="preserve"> - DXN Lingzhi Black Coffee , vending machine</t>
    </r>
  </si>
  <si>
    <t>100 ml</t>
  </si>
  <si>
    <t>50 ml</t>
  </si>
  <si>
    <t>30 ml</t>
  </si>
  <si>
    <r>
      <rPr>
        <b/>
        <sz val="11"/>
        <rFont val="Arial"/>
        <family val="2"/>
      </rPr>
      <t>SC020</t>
    </r>
    <r>
      <rPr>
        <sz val="11"/>
        <rFont val="Arial"/>
        <family val="2"/>
      </rPr>
      <t xml:space="preserve"> - Aloe V Cleansing Gel</t>
    </r>
  </si>
  <si>
    <r>
      <rPr>
        <b/>
        <sz val="11"/>
        <rFont val="Arial"/>
        <family val="2"/>
      </rPr>
      <t>SC021</t>
    </r>
    <r>
      <rPr>
        <sz val="11"/>
        <rFont val="Arial"/>
        <family val="2"/>
      </rPr>
      <t xml:space="preserve"> - Aloe V Hydrating Toner </t>
    </r>
  </si>
  <si>
    <r>
      <rPr>
        <b/>
        <sz val="11"/>
        <rFont val="Arial"/>
        <family val="2"/>
      </rPr>
      <t>SC022</t>
    </r>
    <r>
      <rPr>
        <sz val="11"/>
        <rFont val="Arial"/>
        <family val="2"/>
      </rPr>
      <t xml:space="preserve"> - Aloe V Aqua Gel</t>
    </r>
  </si>
  <si>
    <r>
      <rPr>
        <b/>
        <sz val="11"/>
        <rFont val="Arial"/>
        <family val="2"/>
      </rPr>
      <t>SC023</t>
    </r>
    <r>
      <rPr>
        <sz val="11"/>
        <rFont val="Arial"/>
        <family val="2"/>
      </rPr>
      <t xml:space="preserve"> - Aloe V Nutricare Cream </t>
    </r>
  </si>
  <si>
    <r>
      <rPr>
        <b/>
        <sz val="11"/>
        <rFont val="Arial"/>
        <family val="2"/>
      </rPr>
      <t>SC024</t>
    </r>
    <r>
      <rPr>
        <sz val="11"/>
        <rFont val="Arial"/>
        <family val="2"/>
      </rPr>
      <t xml:space="preserve"> - Aloe V Hand &amp; Body Lotion </t>
    </r>
  </si>
  <si>
    <t>4 x 40 g</t>
  </si>
  <si>
    <r>
      <rPr>
        <b/>
        <sz val="11"/>
        <rFont val="Arial"/>
        <family val="2"/>
      </rPr>
      <t>PC032</t>
    </r>
    <r>
      <rPr>
        <sz val="11"/>
        <rFont val="Arial"/>
        <family val="2"/>
      </rPr>
      <t xml:space="preserve"> - Ganozhi Toothpaste - (set 4 x 40 g)</t>
    </r>
  </si>
  <si>
    <t>Starter KIT</t>
  </si>
  <si>
    <r>
      <rPr>
        <b/>
        <sz val="11"/>
        <rFont val="Arial"/>
        <family val="2"/>
      </rPr>
      <t>SKP011</t>
    </r>
    <r>
      <rPr>
        <sz val="11"/>
        <rFont val="Arial"/>
        <family val="2"/>
      </rPr>
      <t xml:space="preserve"> - Ganozhi Complete Skin Care Series (1xSET)</t>
    </r>
  </si>
  <si>
    <t>1xSET</t>
  </si>
  <si>
    <t>2xSET</t>
  </si>
  <si>
    <t>Food and Beverages</t>
  </si>
  <si>
    <t>Beverages for vending machines</t>
  </si>
  <si>
    <t>Food Supplemets</t>
  </si>
  <si>
    <t>Personal hygiene and cosmetics</t>
  </si>
  <si>
    <t>Non PV</t>
  </si>
  <si>
    <t>Gifts</t>
  </si>
  <si>
    <t>Promotions</t>
  </si>
  <si>
    <r>
      <rPr>
        <b/>
        <sz val="11"/>
        <rFont val="Arial"/>
        <family val="2"/>
      </rPr>
      <t>SKP012</t>
    </r>
    <r>
      <rPr>
        <sz val="11"/>
        <rFont val="Arial"/>
        <family val="2"/>
      </rPr>
      <t xml:space="preserve"> - Ganozhi Complete Skin Care Series (2xSET)</t>
    </r>
  </si>
  <si>
    <t>Promotion Items</t>
  </si>
  <si>
    <r>
      <rPr>
        <b/>
        <sz val="11"/>
        <rFont val="Arial"/>
        <family val="2"/>
      </rPr>
      <t>S0003</t>
    </r>
    <r>
      <rPr>
        <sz val="11"/>
        <rFont val="Arial"/>
        <family val="2"/>
      </rPr>
      <t xml:space="preserve"> - Glass Sticker DXN</t>
    </r>
  </si>
  <si>
    <r>
      <rPr>
        <b/>
        <sz val="11"/>
        <rFont val="Arial"/>
        <family val="2"/>
      </rPr>
      <t>S0009</t>
    </r>
    <r>
      <rPr>
        <sz val="11"/>
        <rFont val="Arial"/>
        <family val="2"/>
      </rPr>
      <t xml:space="preserve"> - Tie Pin DXN</t>
    </r>
  </si>
  <si>
    <r>
      <rPr>
        <b/>
        <sz val="11"/>
        <rFont val="Arial"/>
        <family val="2"/>
      </rPr>
      <t>S0014</t>
    </r>
    <r>
      <rPr>
        <sz val="11"/>
        <rFont val="Arial"/>
        <family val="2"/>
      </rPr>
      <t xml:space="preserve"> - Ganoderma Key Chain</t>
    </r>
  </si>
  <si>
    <r>
      <rPr>
        <b/>
        <sz val="11"/>
        <rFont val="Arial"/>
        <family val="2"/>
      </rPr>
      <t>S0015</t>
    </r>
    <r>
      <rPr>
        <sz val="11"/>
        <rFont val="Arial"/>
        <family val="2"/>
      </rPr>
      <t xml:space="preserve"> - Cap DXN</t>
    </r>
  </si>
  <si>
    <r>
      <rPr>
        <b/>
        <sz val="11"/>
        <rFont val="Arial"/>
        <family val="2"/>
      </rPr>
      <t>S0028</t>
    </r>
    <r>
      <rPr>
        <sz val="11"/>
        <rFont val="Arial"/>
        <family val="2"/>
      </rPr>
      <t xml:space="preserve"> - DXN Tie</t>
    </r>
  </si>
  <si>
    <r>
      <rPr>
        <b/>
        <sz val="11"/>
        <rFont val="Arial"/>
        <family val="2"/>
      </rPr>
      <t>S0059</t>
    </r>
    <r>
      <rPr>
        <sz val="11"/>
        <rFont val="Arial"/>
        <family val="2"/>
      </rPr>
      <t xml:space="preserve"> - DXN Shaker</t>
    </r>
  </si>
  <si>
    <r>
      <rPr>
        <b/>
        <sz val="11"/>
        <rFont val="Arial"/>
        <family val="2"/>
      </rPr>
      <t>S0060</t>
    </r>
    <r>
      <rPr>
        <sz val="11"/>
        <rFont val="Arial"/>
        <family val="2"/>
      </rPr>
      <t xml:space="preserve"> - Ganoderma badge (7,5cm x 6cm)</t>
    </r>
  </si>
  <si>
    <r>
      <rPr>
        <b/>
        <sz val="11"/>
        <rFont val="Arial"/>
        <family val="2"/>
      </rPr>
      <t>S0063</t>
    </r>
    <r>
      <rPr>
        <sz val="11"/>
        <rFont val="Arial"/>
        <family val="2"/>
      </rPr>
      <t xml:space="preserve"> - Ganoderma badge (5cm x 4cm)</t>
    </r>
  </si>
  <si>
    <r>
      <rPr>
        <b/>
        <sz val="11"/>
        <rFont val="Arial"/>
        <family val="2"/>
      </rPr>
      <t>S2001</t>
    </r>
    <r>
      <rPr>
        <sz val="11"/>
        <rFont val="Arial"/>
        <family val="2"/>
      </rPr>
      <t xml:space="preserve"> - DXN T-Shirt - female (S,M,L,XL)</t>
    </r>
  </si>
  <si>
    <r>
      <rPr>
        <b/>
        <sz val="11"/>
        <rFont val="Arial"/>
        <family val="2"/>
      </rPr>
      <t>S2002</t>
    </r>
    <r>
      <rPr>
        <sz val="11"/>
        <rFont val="Arial"/>
        <family val="2"/>
      </rPr>
      <t xml:space="preserve"> - DXN T-Shirt - male (M,L,XL,XXL)</t>
    </r>
  </si>
  <si>
    <r>
      <rPr>
        <b/>
        <sz val="11"/>
        <rFont val="Arial"/>
        <family val="2"/>
      </rPr>
      <t>S2009</t>
    </r>
    <r>
      <rPr>
        <sz val="11"/>
        <rFont val="Arial"/>
        <family val="2"/>
      </rPr>
      <t xml:space="preserve"> - DXN Bag (blue,red,green)</t>
    </r>
  </si>
  <si>
    <r>
      <rPr>
        <b/>
        <sz val="11"/>
        <rFont val="Arial"/>
        <family val="2"/>
      </rPr>
      <t>S2001</t>
    </r>
    <r>
      <rPr>
        <sz val="11"/>
        <rFont val="Arial"/>
        <family val="2"/>
      </rPr>
      <t xml:space="preserve"> - Please specify the desired size HERE - </t>
    </r>
  </si>
  <si>
    <r>
      <rPr>
        <b/>
        <sz val="11"/>
        <rFont val="Arial"/>
        <family val="2"/>
      </rPr>
      <t>S2002</t>
    </r>
    <r>
      <rPr>
        <sz val="11"/>
        <rFont val="Arial"/>
        <family val="2"/>
      </rPr>
      <t xml:space="preserve"> - Please specify the desired size HERE - </t>
    </r>
  </si>
  <si>
    <r>
      <rPr>
        <b/>
        <sz val="11"/>
        <rFont val="Arial"/>
        <family val="2"/>
      </rPr>
      <t>S2009</t>
    </r>
    <r>
      <rPr>
        <sz val="11"/>
        <rFont val="Arial"/>
        <family val="2"/>
      </rPr>
      <t xml:space="preserve"> - Please specify the desired colour HERE - </t>
    </r>
  </si>
  <si>
    <t>E-mail:         networker@dxn2u.com</t>
  </si>
  <si>
    <t>Phone No.:  00421232144298</t>
  </si>
  <si>
    <t>discount</t>
  </si>
  <si>
    <t>subtotal without VAT</t>
  </si>
  <si>
    <t>20 % VAT</t>
  </si>
  <si>
    <t>Grand Total</t>
  </si>
  <si>
    <t>Purchase 500 PV +/ 10%</t>
  </si>
  <si>
    <t>Purchase 1000 PV +/15%</t>
  </si>
  <si>
    <t>1 Set / 10 pcs</t>
  </si>
  <si>
    <r>
      <rPr>
        <b/>
        <sz val="11"/>
        <rFont val="Arial"/>
        <family val="2"/>
      </rPr>
      <t>V2003</t>
    </r>
    <r>
      <rPr>
        <sz val="11"/>
        <rFont val="Arial"/>
        <family val="2"/>
      </rPr>
      <t xml:space="preserve"> - Dato Dr. Lim DVD (Oct 2013) - (SK)</t>
    </r>
  </si>
  <si>
    <r>
      <rPr>
        <b/>
        <sz val="11"/>
        <rFont val="Arial"/>
        <family val="2"/>
      </rPr>
      <t>P2015</t>
    </r>
    <r>
      <rPr>
        <sz val="11"/>
        <rFont val="Arial"/>
        <family val="2"/>
      </rPr>
      <t xml:space="preserve"> - Obtainer Magazine - (EN) (48 pages)</t>
    </r>
  </si>
  <si>
    <r>
      <rPr>
        <b/>
        <sz val="11"/>
        <rFont val="Arial"/>
        <family val="2"/>
      </rPr>
      <t>P2012</t>
    </r>
    <r>
      <rPr>
        <sz val="11"/>
        <rFont val="Arial"/>
        <family val="2"/>
      </rPr>
      <t xml:space="preserve"> - Cordyceps&amp;Lion´s Mane Brochure - (SK)</t>
    </r>
  </si>
  <si>
    <r>
      <rPr>
        <b/>
        <sz val="11"/>
        <rFont val="Arial"/>
        <family val="2"/>
      </rPr>
      <t>P2010</t>
    </r>
    <r>
      <rPr>
        <sz val="11"/>
        <rFont val="Arial"/>
        <family val="2"/>
      </rPr>
      <t xml:space="preserve"> - Spirulina booklet - (EN)</t>
    </r>
  </si>
  <si>
    <r>
      <rPr>
        <b/>
        <sz val="11"/>
        <rFont val="Arial"/>
        <family val="2"/>
      </rPr>
      <t>P2006</t>
    </r>
    <r>
      <rPr>
        <sz val="11"/>
        <rFont val="Arial"/>
        <family val="2"/>
      </rPr>
      <t xml:space="preserve"> - Spirulina booklet - (SK)</t>
    </r>
  </si>
  <si>
    <r>
      <rPr>
        <b/>
        <sz val="11"/>
        <rFont val="Arial"/>
        <family val="2"/>
      </rPr>
      <t>P2005</t>
    </r>
    <r>
      <rPr>
        <sz val="11"/>
        <rFont val="Arial"/>
        <family val="2"/>
      </rPr>
      <t xml:space="preserve"> - Ganoderma booklet - (SK)</t>
    </r>
  </si>
  <si>
    <r>
      <rPr>
        <b/>
        <sz val="11"/>
        <rFont val="Arial"/>
        <family val="2"/>
      </rPr>
      <t>P2004</t>
    </r>
    <r>
      <rPr>
        <sz val="11"/>
        <rFont val="Arial"/>
        <family val="2"/>
      </rPr>
      <t xml:space="preserve"> - Ganoderma booklet - (EN)</t>
    </r>
  </si>
  <si>
    <r>
      <rPr>
        <b/>
        <sz val="11"/>
        <rFont val="Arial"/>
        <family val="2"/>
      </rPr>
      <t>C2022</t>
    </r>
    <r>
      <rPr>
        <sz val="11"/>
        <rFont val="Times New Roman"/>
        <family val="4"/>
      </rPr>
      <t xml:space="preserve"> - </t>
    </r>
    <r>
      <rPr>
        <sz val="11"/>
        <rFont val="Arial"/>
        <family val="2"/>
      </rPr>
      <t>Coffee Leaflet - (SK)</t>
    </r>
  </si>
  <si>
    <r>
      <rPr>
        <b/>
        <sz val="11"/>
        <rFont val="Arial"/>
        <family val="2"/>
      </rPr>
      <t>C2021</t>
    </r>
    <r>
      <rPr>
        <sz val="11"/>
        <rFont val="Arial"/>
        <family val="2"/>
      </rPr>
      <t xml:space="preserve"> - Product brochure - (PL)</t>
    </r>
  </si>
  <si>
    <r>
      <rPr>
        <b/>
        <sz val="11"/>
        <rFont val="Arial"/>
        <family val="2"/>
      </rPr>
      <t>C2018</t>
    </r>
    <r>
      <rPr>
        <sz val="11"/>
        <rFont val="Arial"/>
        <family val="2"/>
      </rPr>
      <t xml:space="preserve"> - Product brochure - (EN)</t>
    </r>
  </si>
  <si>
    <r>
      <rPr>
        <b/>
        <sz val="11"/>
        <rFont val="Arial"/>
        <family val="2"/>
      </rPr>
      <t>C2015</t>
    </r>
    <r>
      <rPr>
        <sz val="11"/>
        <rFont val="Arial"/>
        <family val="2"/>
      </rPr>
      <t xml:space="preserve"> - Product brochure - (SK)</t>
    </r>
  </si>
  <si>
    <r>
      <rPr>
        <b/>
        <sz val="11"/>
        <rFont val="Arial"/>
        <family val="2"/>
      </rPr>
      <t>C2006</t>
    </r>
    <r>
      <rPr>
        <sz val="11"/>
        <rFont val="Arial"/>
        <family val="2"/>
      </rPr>
      <t xml:space="preserve"> - Flyer A6 - (SK)</t>
    </r>
  </si>
  <si>
    <r>
      <rPr>
        <b/>
        <sz val="11"/>
        <rFont val="Arial"/>
        <family val="2"/>
      </rPr>
      <t>P2018</t>
    </r>
    <r>
      <rPr>
        <sz val="11"/>
        <rFont val="Arial"/>
        <family val="2"/>
      </rPr>
      <t xml:space="preserve"> - Presentation Booklet (SK) - SET</t>
    </r>
  </si>
  <si>
    <r>
      <rPr>
        <b/>
        <sz val="11"/>
        <rFont val="Arial"/>
        <family val="2"/>
      </rPr>
      <t>P2019</t>
    </r>
    <r>
      <rPr>
        <sz val="11"/>
        <rFont val="Arial"/>
        <family val="2"/>
      </rPr>
      <t xml:space="preserve"> - New Ganoderma Booklet (SK) - SET</t>
    </r>
  </si>
  <si>
    <r>
      <rPr>
        <b/>
        <sz val="11"/>
        <rFont val="Arial"/>
        <family val="2"/>
      </rPr>
      <t>P2020</t>
    </r>
    <r>
      <rPr>
        <sz val="11"/>
        <rFont val="Arial"/>
        <family val="2"/>
      </rPr>
      <t xml:space="preserve"> - New Ganoderma Booklet (EN) - SET</t>
    </r>
  </si>
  <si>
    <r>
      <rPr>
        <b/>
        <sz val="11"/>
        <rFont val="Arial"/>
        <family val="2"/>
      </rPr>
      <t>P2021</t>
    </r>
    <r>
      <rPr>
        <sz val="11"/>
        <rFont val="Arial"/>
        <family val="2"/>
      </rPr>
      <t xml:space="preserve"> - Spirulina Booklet (SK) - SET</t>
    </r>
  </si>
  <si>
    <r>
      <rPr>
        <b/>
        <sz val="11"/>
        <rFont val="Arial"/>
        <family val="2"/>
      </rPr>
      <t>P2022</t>
    </r>
    <r>
      <rPr>
        <sz val="11"/>
        <rFont val="Arial"/>
        <family val="2"/>
      </rPr>
      <t xml:space="preserve"> - Spirulina Booklet (EN) - SET</t>
    </r>
  </si>
  <si>
    <r>
      <rPr>
        <b/>
        <sz val="11"/>
        <rFont val="Arial"/>
        <family val="2"/>
      </rPr>
      <t>P2023</t>
    </r>
    <r>
      <rPr>
        <sz val="11"/>
        <rFont val="Arial"/>
        <family val="2"/>
      </rPr>
      <t xml:space="preserve"> - Cordyceps&amp;Lion´s Mane Brochure (SK) - SET</t>
    </r>
  </si>
  <si>
    <r>
      <rPr>
        <b/>
        <sz val="11"/>
        <rFont val="Arial"/>
        <family val="2"/>
      </rPr>
      <t>P2024</t>
    </r>
    <r>
      <rPr>
        <sz val="11"/>
        <rFont val="Arial"/>
        <family val="2"/>
      </rPr>
      <t xml:space="preserve"> - Presentation Booklet - (SK)</t>
    </r>
  </si>
  <si>
    <r>
      <rPr>
        <b/>
        <sz val="11"/>
        <rFont val="Arial"/>
        <family val="2"/>
      </rPr>
      <t>S0019</t>
    </r>
    <r>
      <rPr>
        <sz val="11"/>
        <rFont val="Arial"/>
        <family val="2"/>
      </rPr>
      <t xml:space="preserve"> - Dry Gano Mushroom</t>
    </r>
  </si>
  <si>
    <t>DSP PACKAGES - only for new registrated members</t>
  </si>
  <si>
    <r>
      <rPr>
        <b/>
        <sz val="11"/>
        <rFont val="Arial"/>
        <family val="2"/>
      </rPr>
      <t>P2035</t>
    </r>
    <r>
      <rPr>
        <sz val="11"/>
        <rFont val="Arial"/>
        <family val="2"/>
      </rPr>
      <t xml:space="preserve"> - Cordyceps&amp;Lion´s Mane Brochure (EN)</t>
    </r>
  </si>
  <si>
    <r>
      <rPr>
        <b/>
        <sz val="11"/>
        <rFont val="Arial"/>
        <family val="2"/>
      </rPr>
      <t>KIT</t>
    </r>
    <r>
      <rPr>
        <sz val="11"/>
        <rFont val="Arial"/>
        <family val="2"/>
      </rPr>
      <t xml:space="preserve"> - Basic Kit</t>
    </r>
    <r>
      <rPr>
        <sz val="11"/>
        <rFont val="Arial"/>
        <family val="2"/>
      </rPr>
      <t xml:space="preserve"> - (without products)</t>
    </r>
  </si>
  <si>
    <r>
      <rPr>
        <b/>
        <sz val="11"/>
        <rFont val="Arial"/>
        <family val="2"/>
      </rPr>
      <t xml:space="preserve">DSP KIT A </t>
    </r>
    <r>
      <rPr>
        <b/>
        <sz val="8"/>
        <rFont val="Arial"/>
        <family val="2"/>
      </rPr>
      <t xml:space="preserve">                                                                                                                                                 FB054 - Lingzhi Black Coffee - 10 pc, FB002 - Lingzhi 3in1 Coffee - 10 pc, FB068 - DXN Cream Coffee - 10 pc, FB025 - Cocozhi - 5 pc, HF031 - Spirulina tablets 120s - 1 pc, PC006 - Ganozhi Toothpaste - 1 pc, PC027 - Ganozhi soap - 1 set, HF001 - RG 90 - 1 pc, HF003 - GL 90 - 1 pc, FLDR - Basic Kit (Free)</t>
    </r>
  </si>
  <si>
    <r>
      <rPr>
        <b/>
        <sz val="11"/>
        <rFont val="Arial"/>
        <family val="2"/>
      </rPr>
      <t xml:space="preserve">DSP KIT A1   </t>
    </r>
    <r>
      <rPr>
        <b/>
        <sz val="8"/>
        <rFont val="Arial"/>
        <family val="2"/>
      </rPr>
      <t xml:space="preserve">                                                                                                                                           FB001 - Spica tea - 1 pc, FB002 - Lingzhi 3in1 Coffee - 1 pc, FB032 - Spirulina Cereal - 1 pc, FB048 - Reishi Gano Tea - 1 pc, FB054 - Lingzhi Black Coffee - 1 pc, FB055 - Zhi Mint Plus - 1 pc, FB068 - DXN Cream Coffee - 1 pc, HF003 - GL 90 - 2 pc, HF001 - RG 90 - 2 pc, HF024 - Cordyceps capsules 60 - 2 pc, HF029 - Lion's Mane - 2 pc, HF031 - Spirulina tablets 120s - 2 pc, HF038 - Spirulina tablets 500s - 1 pc, HF040 - Reishi  Mushroom Powder - 2 pc, PC007 - Gano Massage Oil - 1 pc, PC027 - Ganozhi soap  - 1 set,  PC032 - Ganozhi Toothpaste - (set 4 x 40 g) - 1 pc, FLDR - Basic Kit (Free)</t>
    </r>
  </si>
  <si>
    <r>
      <rPr>
        <b/>
        <sz val="11"/>
        <rFont val="Arial"/>
        <family val="2"/>
      </rPr>
      <t xml:space="preserve">DSP KIT B      </t>
    </r>
    <r>
      <rPr>
        <b/>
        <sz val="8"/>
        <rFont val="Arial"/>
        <family val="2"/>
      </rPr>
      <t xml:space="preserve">                                                                                                                                      FB054 - Lingzhi Black Coffee - 3 pc, FB002 - Lingzhi 3in1 coffee - 3 pc, FB068 - DXN Cream Coffee - 3 pc, FB025 - Cocozhi - 1 pc, HF031 - Spirulina tablets 120s - 1 pc, PC006 - Ganozhi tooth paste - 1 pc, PC027 - Ganozhi soap - 1 set, HF001 - RG 90 - 1 pc, HF003 - GL 90 - 1 pc, FB048 - Reishi Gano Tea - 1 pc, HF024 - Cordyceps capsules 60 - 1 pc, FB034 - Zhi Mocha - 1 pc, HF029 - Lion's Mane - 1 pc, PC004 - Ganozhi shampoo - 1 pc, FLDR - Basic Kit (Free)</t>
    </r>
  </si>
  <si>
    <r>
      <rPr>
        <b/>
        <sz val="11"/>
        <rFont val="Arial"/>
        <family val="2"/>
      </rPr>
      <t xml:space="preserve">DSP KIT B1 </t>
    </r>
    <r>
      <rPr>
        <b/>
        <sz val="8"/>
        <rFont val="Arial"/>
        <family val="2"/>
      </rPr>
      <t xml:space="preserve">                                                                                                                                        FB048 - Reishi Gano Tea - 1 pc, FB054 - Lingzhi Black Coffee - 1 pc, FB068 - DXN Cream Coffee - 1 pc, HF003 - GL 90 - 2 pc, HF001 - RG 90 - 2 pc, HF024 - Cordyceps capsules 60 - 1 pc, HF029 - Lion's Mane - 1 pc, HF031 - Spirulina tablets 120s - 2 pc, HF040 - Reishi  Mushroom Powder - 2 pc, PC027 - Ganozhi soap - 1 set, PC032 - Ganozhi tooth paste (set 4 x 40 g) - 1 pc, FLDR - Basic Kit (Free)</t>
    </r>
  </si>
  <si>
    <r>
      <rPr>
        <b/>
        <sz val="11"/>
        <rFont val="Arial"/>
        <family val="2"/>
      </rPr>
      <t xml:space="preserve">DSP KIT C   </t>
    </r>
    <r>
      <rPr>
        <b/>
        <sz val="8"/>
        <rFont val="Arial"/>
        <family val="2"/>
      </rPr>
      <t xml:space="preserve">                                                                                                                                             FB054 - Lingzhi Black Coffee - 1 pc, FB002 - Lingzhi 3in1 coffee - 1 pc, FB068 - DXN Cream Coffee - 1 pc, FB025 - Cocozhi - 1 pc, HF031 - Spirulina tablets 120s - 1 pc, PC006 - Ganozhi tooth paste - 1 pc, PC027 - Ganozhi soap - 1 set, HF002 - RG 30 - 1 pc, HF004 - GL 30 - 1 pc, FLDR - Basic Kit (Free)</t>
    </r>
  </si>
  <si>
    <r>
      <rPr>
        <b/>
        <sz val="11"/>
        <rFont val="Arial"/>
        <family val="2"/>
      </rPr>
      <t xml:space="preserve">DSP KIT C1     </t>
    </r>
    <r>
      <rPr>
        <b/>
        <sz val="8"/>
        <rFont val="Arial"/>
        <family val="2"/>
      </rPr>
      <t xml:space="preserve">                                                                                                                                        FB048 - Reishi Gano Tea - 1 pc, HF003 - GL 90 - 1 pc, HF001 - RG 90 - 1 pc, HF031 - Spirulina tablets 120s - 1 pc, PC032 - Ganozhi tooth paste (set 4 x 40 g) - 1 pc, FLDR - Basic Kit (Free)</t>
    </r>
  </si>
  <si>
    <r>
      <rPr>
        <b/>
        <sz val="11"/>
        <rFont val="Arial"/>
        <family val="2"/>
      </rPr>
      <t>FB121</t>
    </r>
    <r>
      <rPr>
        <sz val="11"/>
        <rFont val="Arial"/>
        <family val="2"/>
      </rPr>
      <t xml:space="preserve"> - Spica tea</t>
    </r>
  </si>
  <si>
    <r>
      <rPr>
        <b/>
        <sz val="11"/>
        <rFont val="Arial"/>
        <family val="2"/>
      </rPr>
      <t>FB098</t>
    </r>
    <r>
      <rPr>
        <sz val="11"/>
        <rFont val="Arial"/>
        <family val="2"/>
      </rPr>
      <t xml:space="preserve"> - DXN White Coffee Zhino</t>
    </r>
  </si>
  <si>
    <r>
      <rPr>
        <b/>
        <sz val="11"/>
        <rFont val="Arial"/>
        <family val="2"/>
      </rPr>
      <t>P2038</t>
    </r>
    <r>
      <rPr>
        <sz val="11"/>
        <rFont val="Arial"/>
        <family val="2"/>
      </rPr>
      <t xml:space="preserve"> - Product brochure V1 (EN)</t>
    </r>
  </si>
  <si>
    <t>12 x 28 g</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</si>
</sst>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 (&quot;#,##0.00\);&quot; -&quot;#\ ;@\ "/>
    <numFmt numFmtId="165" formatCode="\P\r\a\vd\a;&quot;Pravda&quot;;&quot;Nepravda&quot;"/>
    <numFmt numFmtId="166" formatCode="[$€-2]\ #\ ##,000_);[Red]\([$¥€-2]\ #\ ##,000\)"/>
  </numFmts>
  <fonts count="80">
    <font>
      <sz val="12"/>
      <name val="Times New Roman"/>
      <family val="1"/>
    </font>
    <font>
      <sz val="11"/>
      <color indexed="8"/>
      <name val="Calibri"/>
      <family val="2"/>
    </font>
    <font>
      <sz val="10"/>
      <name val="Arial"/>
      <family val="2"/>
    </font>
    <font>
      <b/>
      <u val="single"/>
      <sz val="12"/>
      <name val="Times New Roman"/>
      <family val="1"/>
    </font>
    <font>
      <b/>
      <sz val="12"/>
      <name val="Times New Roman"/>
      <family val="1"/>
    </font>
    <font>
      <sz val="12"/>
      <color indexed="12"/>
      <name val="Times New Roman"/>
      <family val="4"/>
    </font>
    <font>
      <b/>
      <u val="single"/>
      <sz val="14"/>
      <name val="Arial"/>
      <family val="2"/>
    </font>
    <font>
      <b/>
      <sz val="14"/>
      <name val="Times New Roman"/>
      <family val="1"/>
    </font>
    <font>
      <sz val="12"/>
      <color indexed="8"/>
      <name val="Times New Roman"/>
      <family val="2"/>
    </font>
    <font>
      <sz val="11"/>
      <name val="Times New Roman"/>
      <family val="4"/>
    </font>
    <font>
      <b/>
      <sz val="11"/>
      <name val="Arial"/>
      <family val="2"/>
    </font>
    <font>
      <b/>
      <u val="single"/>
      <sz val="16"/>
      <name val="Arial"/>
      <family val="2"/>
    </font>
    <font>
      <sz val="12"/>
      <name val="Calibri"/>
      <family val="2"/>
    </font>
    <font>
      <b/>
      <sz val="11"/>
      <name val="Times New Roman"/>
      <family val="1"/>
    </font>
    <font>
      <b/>
      <sz val="10"/>
      <name val="Times New Roman"/>
      <family val="1"/>
    </font>
    <font>
      <sz val="11"/>
      <name val="Arial"/>
      <family val="2"/>
    </font>
    <font>
      <sz val="10"/>
      <color indexed="23"/>
      <name val="Arial"/>
      <family val="2"/>
    </font>
    <font>
      <sz val="10"/>
      <name val="Times New Roman"/>
      <family val="1"/>
    </font>
    <font>
      <b/>
      <sz val="8"/>
      <name val="Arial"/>
      <family val="2"/>
    </font>
    <font>
      <sz val="11"/>
      <color indexed="9"/>
      <name val="Calibri"/>
      <family val="2"/>
    </font>
    <font>
      <sz val="11"/>
      <color indexed="17"/>
      <name val="Calibri"/>
      <family val="2"/>
    </font>
    <font>
      <u val="single"/>
      <sz val="12"/>
      <color indexed="12"/>
      <name val="Times New Roman"/>
      <family val="1"/>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2"/>
      <color indexed="20"/>
      <name val="Times New Roman"/>
      <family val="1"/>
    </font>
    <font>
      <sz val="11"/>
      <color indexed="52"/>
      <name val="Calibri"/>
      <family val="2"/>
    </font>
    <font>
      <b/>
      <sz val="11"/>
      <color indexed="8"/>
      <name val="Calibri"/>
      <family val="2"/>
    </font>
    <font>
      <sz val="11"/>
      <color indexed="8"/>
      <name val="Times New Roman"/>
      <family val="1"/>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2"/>
      <color indexed="10"/>
      <name val="Times New Roman"/>
      <family val="1"/>
    </font>
    <font>
      <b/>
      <sz val="12"/>
      <color indexed="23"/>
      <name val="Times New Roman"/>
      <family val="1"/>
    </font>
    <font>
      <sz val="12"/>
      <color indexed="23"/>
      <name val="Times New Roman"/>
      <family val="4"/>
    </font>
    <font>
      <sz val="12"/>
      <color indexed="56"/>
      <name val="Times New Roman"/>
      <family val="4"/>
    </font>
    <font>
      <b/>
      <sz val="11"/>
      <color indexed="56"/>
      <name val="Times New Roman"/>
      <family val="1"/>
    </font>
    <font>
      <b/>
      <sz val="14"/>
      <color indexed="8"/>
      <name val="Times New Roman"/>
      <family val="1"/>
    </font>
    <font>
      <sz val="14"/>
      <color indexed="8"/>
      <name val="Times New Roman"/>
      <family val="1"/>
    </font>
    <font>
      <b/>
      <sz val="10"/>
      <color indexed="8"/>
      <name val="Times New Roman"/>
      <family val="1"/>
    </font>
    <font>
      <b/>
      <sz val="16"/>
      <color indexed="8"/>
      <name val="Times New Roman"/>
      <family val="1"/>
    </font>
    <font>
      <b/>
      <sz val="10"/>
      <color indexed="10"/>
      <name val="Arial"/>
      <family val="2"/>
    </font>
    <font>
      <sz val="28"/>
      <color indexed="8"/>
      <name val="Algerian"/>
      <family val="5"/>
    </font>
    <font>
      <sz val="11"/>
      <color theme="1"/>
      <name val="Calibri"/>
      <family val="2"/>
    </font>
    <font>
      <sz val="11"/>
      <color theme="0"/>
      <name val="Calibri"/>
      <family val="2"/>
    </font>
    <font>
      <sz val="11"/>
      <color rgb="FF006100"/>
      <name val="Calibri"/>
      <family val="2"/>
    </font>
    <font>
      <u val="single"/>
      <sz val="12"/>
      <color theme="10"/>
      <name val="Times New Roman"/>
      <family val="1"/>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2"/>
      <color theme="11"/>
      <name val="Times New Roman"/>
      <family val="1"/>
    </font>
    <font>
      <sz val="11"/>
      <color rgb="FFFA7D00"/>
      <name val="Calibri"/>
      <family val="2"/>
    </font>
    <font>
      <b/>
      <sz val="11"/>
      <color theme="1"/>
      <name val="Calibri"/>
      <family val="2"/>
    </font>
    <font>
      <sz val="11"/>
      <color rgb="FF000000"/>
      <name val="Times New Roman"/>
      <family val="1"/>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2"/>
      <color rgb="FFFF0000"/>
      <name val="Times New Roman"/>
      <family val="1"/>
    </font>
    <font>
      <b/>
      <sz val="12"/>
      <color theme="1" tint="0.49998000264167786"/>
      <name val="Times New Roman"/>
      <family val="1"/>
    </font>
    <font>
      <sz val="12"/>
      <color theme="1" tint="0.49998000264167786"/>
      <name val="Times New Roman"/>
      <family val="4"/>
    </font>
    <font>
      <sz val="12"/>
      <color theme="3"/>
      <name val="Times New Roman"/>
      <family val="4"/>
    </font>
    <font>
      <b/>
      <sz val="11"/>
      <color theme="3"/>
      <name val="Times New Roman"/>
      <family val="1"/>
    </font>
    <font>
      <b/>
      <sz val="14"/>
      <color theme="1"/>
      <name val="Times New Roman"/>
      <family val="1"/>
    </font>
    <font>
      <sz val="14"/>
      <color theme="1"/>
      <name val="Times New Roman"/>
      <family val="1"/>
    </font>
    <font>
      <b/>
      <sz val="10"/>
      <color theme="1"/>
      <name val="Times New Roman"/>
      <family val="1"/>
    </font>
    <font>
      <b/>
      <sz val="16"/>
      <color theme="1"/>
      <name val="Times New Roman"/>
      <family val="1"/>
    </font>
    <font>
      <sz val="11"/>
      <color theme="1"/>
      <name val="Times New Roman"/>
      <family val="1"/>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rgb="FFE7EEF5"/>
        <bgColor indexed="64"/>
      </patternFill>
    </fill>
    <fill>
      <patternFill patternType="solid">
        <fgColor theme="0"/>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hair"/>
      <top/>
      <bottom/>
    </border>
    <border>
      <left style="hair"/>
      <right style="hair"/>
      <top style="thin"/>
      <bottom style="hair"/>
    </border>
    <border>
      <left/>
      <right style="hair"/>
      <top style="hair"/>
      <bottom style="hair"/>
    </border>
    <border>
      <left style="hair"/>
      <right/>
      <top/>
      <bottom style="hair"/>
    </border>
    <border>
      <left style="hair"/>
      <right/>
      <top style="hair"/>
      <bottom style="hair"/>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thin"/>
    </border>
    <border>
      <left style="thin"/>
      <right style="medium"/>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border>
    <border>
      <left style="thin"/>
      <right style="thin"/>
      <top style="thin"/>
      <bottom/>
    </border>
    <border>
      <left style="thin"/>
      <right style="medium"/>
      <top style="thin"/>
      <bottom/>
    </border>
    <border>
      <left style="thin"/>
      <right style="thin"/>
      <top style="medium"/>
      <bottom/>
    </border>
    <border>
      <left style="medium"/>
      <right style="medium"/>
      <top/>
      <bottom style="thin"/>
    </border>
    <border>
      <left/>
      <right style="hair"/>
      <top/>
      <bottom style="hair"/>
    </border>
    <border>
      <left style="medium"/>
      <right style="medium"/>
      <top style="thin"/>
      <bottom style="medium"/>
    </border>
    <border>
      <left>
        <color indexed="63"/>
      </left>
      <right style="medium"/>
      <top style="medium"/>
      <bottom style="thin"/>
    </border>
    <border>
      <left/>
      <right style="medium"/>
      <top style="thin"/>
      <bottom style="thin"/>
    </border>
    <border>
      <left/>
      <right style="medium"/>
      <top/>
      <bottom style="medium"/>
    </border>
    <border>
      <left style="thin"/>
      <right style="thin"/>
      <top/>
      <bottom style="medium"/>
    </border>
    <border>
      <left style="thin"/>
      <right style="medium"/>
      <top/>
      <bottom style="medium"/>
    </border>
    <border>
      <left/>
      <right style="medium"/>
      <top/>
      <bottom/>
    </border>
    <border>
      <left style="medium"/>
      <right/>
      <top>
        <color indexed="63"/>
      </top>
      <bottom style="medium"/>
    </border>
    <border>
      <left/>
      <right/>
      <top/>
      <bottom style="medium"/>
    </border>
    <border>
      <left style="medium"/>
      <right style="medium"/>
      <top style="medium"/>
      <bottom style="thin"/>
    </border>
    <border>
      <left style="medium"/>
      <right/>
      <top/>
      <bottom/>
    </border>
    <border>
      <left style="medium"/>
      <right style="medium"/>
      <top style="medium"/>
      <bottom/>
    </border>
    <border>
      <left style="medium"/>
      <right style="medium"/>
      <top/>
      <bottom/>
    </border>
    <border>
      <left/>
      <right style="thin"/>
      <top style="medium"/>
      <bottom style="thin"/>
    </border>
    <border>
      <left/>
      <right style="thin"/>
      <top style="thin"/>
      <bottom style="medium"/>
    </border>
    <border>
      <left style="medium"/>
      <right/>
      <top style="medium"/>
      <bottom/>
    </border>
    <border>
      <left>
        <color indexed="63"/>
      </left>
      <right>
        <color indexed="63"/>
      </right>
      <top style="medium"/>
      <bottom>
        <color indexed="63"/>
      </bottom>
    </border>
    <border>
      <left>
        <color indexed="63"/>
      </left>
      <right style="medium"/>
      <top style="medium"/>
      <bottom/>
    </border>
    <border>
      <left style="medium"/>
      <right style="thin"/>
      <top/>
      <bottom style="medium"/>
    </border>
    <border>
      <left style="thin"/>
      <right>
        <color indexed="63"/>
      </right>
      <top/>
      <bottom style="thin"/>
    </border>
    <border>
      <left style="thin"/>
      <right>
        <color indexed="63"/>
      </right>
      <top style="thin"/>
      <bottom style="thin"/>
    </border>
    <border>
      <left style="thin"/>
      <right>
        <color indexed="63"/>
      </right>
      <top style="thin"/>
      <bottom/>
    </border>
    <border>
      <left>
        <color indexed="63"/>
      </left>
      <right style="thin"/>
      <top/>
      <bottom style="thin"/>
    </border>
    <border>
      <left>
        <color indexed="63"/>
      </left>
      <right style="thin"/>
      <top style="thin"/>
      <bottom style="thin"/>
    </border>
    <border>
      <left>
        <color indexed="63"/>
      </left>
      <right style="thin"/>
      <top style="thin"/>
      <bottom/>
    </border>
    <border>
      <left/>
      <right/>
      <top style="thin">
        <color indexed="8"/>
      </top>
      <bottom style="medium"/>
    </border>
    <border>
      <left/>
      <right style="medium"/>
      <top style="thin">
        <color indexed="8"/>
      </top>
      <bottom style="medium"/>
    </border>
    <border>
      <left style="thin"/>
      <right/>
      <top style="thin"/>
      <bottom style="medium"/>
    </border>
    <border>
      <left/>
      <right/>
      <top style="thin"/>
      <bottom style="medium"/>
    </border>
    <border>
      <left>
        <color indexed="63"/>
      </left>
      <right style="medium"/>
      <top style="thin"/>
      <bottom style="medium"/>
    </border>
    <border>
      <left style="medium">
        <color indexed="8"/>
      </left>
      <right style="medium">
        <color indexed="8"/>
      </right>
      <top style="medium"/>
      <bottom/>
    </border>
    <border>
      <left style="medium">
        <color indexed="8"/>
      </left>
      <right style="medium">
        <color indexed="8"/>
      </right>
      <top/>
      <bottom>
        <color indexed="63"/>
      </bottom>
    </border>
    <border>
      <left style="hair"/>
      <right/>
      <top style="hair"/>
      <bottom/>
    </border>
    <border>
      <left style="hair"/>
      <right/>
      <top/>
      <bottom/>
    </border>
    <border>
      <left style="hair"/>
      <right/>
      <top/>
      <bottom style="thin"/>
    </border>
    <border>
      <left/>
      <right/>
      <top style="thin"/>
      <bottom style="thin"/>
    </border>
    <border>
      <left style="thin"/>
      <right/>
      <top style="medium"/>
      <bottom style="thin"/>
    </border>
    <border>
      <left/>
      <right/>
      <top style="medium"/>
      <bottom style="thin"/>
    </border>
    <border>
      <left style="medium"/>
      <right style="medium">
        <color indexed="8"/>
      </right>
      <top style="medium"/>
      <bottom/>
    </border>
    <border>
      <left style="medium"/>
      <right style="medium">
        <color indexed="8"/>
      </right>
      <top/>
      <bottom>
        <color indexed="63"/>
      </bottom>
    </border>
    <border>
      <left style="medium">
        <color indexed="8"/>
      </left>
      <right/>
      <top style="medium"/>
      <bottom/>
    </border>
    <border>
      <left style="medium">
        <color indexed="8"/>
      </left>
      <right/>
      <top/>
      <bottom>
        <color indexed="63"/>
      </bottom>
    </border>
    <border>
      <left style="medium"/>
      <right style="medium"/>
      <top/>
      <bottom style="medium"/>
    </border>
    <border>
      <left/>
      <right style="hair"/>
      <top style="hair"/>
      <bottom/>
    </border>
    <border>
      <left/>
      <right style="hair"/>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0" borderId="0" applyNumberFormat="0" applyBorder="0" applyAlignment="0" applyProtection="0"/>
    <xf numFmtId="0" fontId="52" fillId="0" borderId="0" applyNumberFormat="0" applyFill="0" applyBorder="0" applyAlignment="0" applyProtection="0"/>
    <xf numFmtId="0" fontId="53"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57" fillId="22" borderId="0" applyNumberFormat="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xf numFmtId="0" fontId="58" fillId="0" borderId="0" applyNumberFormat="0" applyFill="0" applyBorder="0" applyAlignment="0" applyProtection="0"/>
    <xf numFmtId="0" fontId="0" fillId="23" borderId="5" applyNumberFormat="0" applyFont="0" applyAlignment="0" applyProtection="0"/>
    <xf numFmtId="0" fontId="59" fillId="0" borderId="6" applyNumberFormat="0" applyFill="0" applyAlignment="0" applyProtection="0"/>
    <xf numFmtId="0" fontId="60" fillId="0" borderId="7" applyNumberFormat="0" applyFill="0" applyAlignment="0" applyProtection="0"/>
    <xf numFmtId="0" fontId="61" fillId="0" borderId="0">
      <alignment/>
      <protection/>
    </xf>
    <xf numFmtId="0" fontId="62" fillId="0" borderId="0" applyNumberFormat="0" applyFill="0" applyBorder="0" applyAlignment="0" applyProtection="0"/>
    <xf numFmtId="0" fontId="63" fillId="0" borderId="0" applyNumberFormat="0" applyFill="0" applyBorder="0" applyAlignment="0" applyProtection="0"/>
    <xf numFmtId="0" fontId="64" fillId="24" borderId="8" applyNumberFormat="0" applyAlignment="0" applyProtection="0"/>
    <xf numFmtId="0" fontId="65" fillId="25" borderId="8" applyNumberFormat="0" applyAlignment="0" applyProtection="0"/>
    <xf numFmtId="0" fontId="66" fillId="25" borderId="9" applyNumberFormat="0" applyAlignment="0" applyProtection="0"/>
    <xf numFmtId="0" fontId="67" fillId="0" borderId="0" applyNumberFormat="0" applyFill="0" applyBorder="0" applyAlignment="0" applyProtection="0"/>
    <xf numFmtId="0" fontId="68"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300">
    <xf numFmtId="0" fontId="0" fillId="0" borderId="0" xfId="0" applyAlignment="1">
      <alignment/>
    </xf>
    <xf numFmtId="0" fontId="0" fillId="0" borderId="0"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10" fillId="0" borderId="0" xfId="0" applyFont="1" applyFill="1" applyBorder="1" applyAlignment="1">
      <alignment vertical="center" wrapText="1"/>
    </xf>
    <xf numFmtId="0" fontId="4"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164" fontId="0" fillId="0" borderId="0" xfId="0" applyNumberFormat="1"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10" fillId="0" borderId="0" xfId="0" applyFont="1" applyFill="1" applyAlignment="1">
      <alignment vertical="center"/>
    </xf>
    <xf numFmtId="2" fontId="0" fillId="0" borderId="0" xfId="0" applyNumberFormat="1" applyFont="1" applyBorder="1" applyAlignment="1">
      <alignment horizontal="center" vertical="center"/>
    </xf>
    <xf numFmtId="2" fontId="0" fillId="0" borderId="0" xfId="0" applyNumberFormat="1" applyFont="1" applyBorder="1" applyAlignment="1">
      <alignment vertical="center"/>
    </xf>
    <xf numFmtId="0" fontId="8" fillId="0" borderId="0" xfId="0" applyNumberFormat="1" applyFont="1" applyFill="1" applyBorder="1" applyAlignment="1">
      <alignment vertical="center"/>
    </xf>
    <xf numFmtId="0" fontId="0" fillId="0" borderId="0" xfId="0" applyAlignment="1">
      <alignment vertical="center"/>
    </xf>
    <xf numFmtId="0" fontId="0" fillId="0" borderId="0" xfId="0" applyFont="1" applyAlignment="1">
      <alignment horizontal="left" vertical="center"/>
    </xf>
    <xf numFmtId="0" fontId="0" fillId="0" borderId="0" xfId="0" applyFont="1" applyBorder="1" applyAlignment="1">
      <alignment vertical="center" wrapText="1"/>
    </xf>
    <xf numFmtId="0" fontId="69" fillId="0" borderId="0" xfId="0" applyNumberFormat="1" applyFont="1" applyFill="1" applyBorder="1" applyAlignment="1">
      <alignment vertical="center"/>
    </xf>
    <xf numFmtId="164" fontId="0" fillId="0" borderId="0" xfId="0" applyNumberFormat="1" applyFont="1" applyBorder="1" applyAlignment="1">
      <alignment horizontal="center" vertical="center"/>
    </xf>
    <xf numFmtId="0" fontId="70" fillId="33" borderId="10" xfId="0" applyFont="1" applyFill="1" applyBorder="1" applyAlignment="1">
      <alignment horizontal="center" vertical="center" wrapText="1"/>
    </xf>
    <xf numFmtId="0" fontId="70" fillId="33" borderId="11" xfId="0" applyFont="1" applyFill="1" applyBorder="1" applyAlignment="1">
      <alignment horizontal="center" vertical="center" wrapText="1"/>
    </xf>
    <xf numFmtId="0" fontId="16" fillId="0" borderId="12" xfId="0" applyFont="1" applyFill="1" applyBorder="1" applyAlignment="1">
      <alignment vertical="center"/>
    </xf>
    <xf numFmtId="0" fontId="71" fillId="0" borderId="13" xfId="0" applyFont="1" applyBorder="1" applyAlignment="1">
      <alignment horizontal="right" vertical="center"/>
    </xf>
    <xf numFmtId="0" fontId="71" fillId="0" borderId="14" xfId="0" applyFont="1" applyBorder="1" applyAlignment="1">
      <alignment horizontal="right" vertical="center"/>
    </xf>
    <xf numFmtId="0" fontId="0" fillId="0" borderId="13" xfId="0" applyFont="1" applyBorder="1" applyAlignment="1">
      <alignment horizontal="right" vertical="center"/>
    </xf>
    <xf numFmtId="0" fontId="0" fillId="0" borderId="14" xfId="0" applyFont="1" applyBorder="1" applyAlignment="1">
      <alignment horizontal="right" vertical="center"/>
    </xf>
    <xf numFmtId="0" fontId="9" fillId="0" borderId="15" xfId="0" applyNumberFormat="1" applyFont="1" applyFill="1" applyBorder="1" applyAlignment="1">
      <alignment horizontal="center" vertical="center"/>
    </xf>
    <xf numFmtId="0" fontId="15" fillId="0" borderId="15" xfId="0" applyNumberFormat="1" applyFont="1" applyFill="1" applyBorder="1" applyAlignment="1">
      <alignment horizontal="left" vertical="center"/>
    </xf>
    <xf numFmtId="2" fontId="9" fillId="0" borderId="15" xfId="0" applyNumberFormat="1" applyFont="1" applyFill="1" applyBorder="1" applyAlignment="1">
      <alignment horizontal="center" vertical="center"/>
    </xf>
    <xf numFmtId="0" fontId="9" fillId="0" borderId="16" xfId="0" applyNumberFormat="1" applyFont="1" applyFill="1" applyBorder="1" applyAlignment="1">
      <alignment horizontal="center" vertical="center"/>
    </xf>
    <xf numFmtId="0" fontId="15" fillId="0" borderId="17" xfId="0" applyNumberFormat="1" applyFont="1" applyFill="1" applyBorder="1" applyAlignment="1">
      <alignment horizontal="left" vertical="center"/>
    </xf>
    <xf numFmtId="0" fontId="9" fillId="0" borderId="17" xfId="0" applyNumberFormat="1" applyFont="1" applyFill="1" applyBorder="1" applyAlignment="1">
      <alignment horizontal="center" vertical="center"/>
    </xf>
    <xf numFmtId="2" fontId="9" fillId="0" borderId="17" xfId="0" applyNumberFormat="1" applyFont="1" applyFill="1" applyBorder="1" applyAlignment="1">
      <alignment horizontal="center" vertical="center"/>
    </xf>
    <xf numFmtId="2" fontId="9" fillId="0" borderId="18" xfId="0" applyNumberFormat="1" applyFont="1" applyFill="1" applyBorder="1" applyAlignment="1">
      <alignment horizontal="center" vertical="center"/>
    </xf>
    <xf numFmtId="0" fontId="9" fillId="0" borderId="19" xfId="0" applyNumberFormat="1" applyFont="1" applyFill="1" applyBorder="1" applyAlignment="1">
      <alignment horizontal="center" vertical="center"/>
    </xf>
    <xf numFmtId="0" fontId="15" fillId="0" borderId="20" xfId="0" applyNumberFormat="1" applyFont="1" applyFill="1" applyBorder="1" applyAlignment="1">
      <alignment horizontal="left" vertical="center"/>
    </xf>
    <xf numFmtId="0" fontId="9" fillId="0" borderId="20" xfId="0" applyNumberFormat="1" applyFont="1" applyFill="1" applyBorder="1" applyAlignment="1">
      <alignment horizontal="center" vertical="center"/>
    </xf>
    <xf numFmtId="2" fontId="9" fillId="0" borderId="20" xfId="0" applyNumberFormat="1" applyFont="1" applyFill="1" applyBorder="1" applyAlignment="1">
      <alignment horizontal="center" vertical="center"/>
    </xf>
    <xf numFmtId="2" fontId="9" fillId="0" borderId="21" xfId="0" applyNumberFormat="1" applyFont="1" applyFill="1" applyBorder="1" applyAlignment="1">
      <alignment horizontal="center" vertical="center"/>
    </xf>
    <xf numFmtId="0" fontId="9" fillId="2" borderId="22" xfId="0" applyNumberFormat="1" applyFont="1" applyFill="1" applyBorder="1" applyAlignment="1">
      <alignment horizontal="center" vertical="center"/>
    </xf>
    <xf numFmtId="0" fontId="9" fillId="2" borderId="23" xfId="0" applyNumberFormat="1" applyFont="1" applyFill="1" applyBorder="1" applyAlignment="1">
      <alignment horizontal="center" vertical="center"/>
    </xf>
    <xf numFmtId="2" fontId="9" fillId="2" borderId="23" xfId="0" applyNumberFormat="1" applyFont="1" applyFill="1" applyBorder="1" applyAlignment="1">
      <alignment horizontal="center" vertical="center"/>
    </xf>
    <xf numFmtId="2" fontId="9" fillId="2" borderId="24" xfId="0" applyNumberFormat="1" applyFont="1" applyFill="1" applyBorder="1" applyAlignment="1">
      <alignment horizontal="center" vertical="center"/>
    </xf>
    <xf numFmtId="0" fontId="10" fillId="2" borderId="23" xfId="0" applyNumberFormat="1" applyFont="1" applyFill="1" applyBorder="1" applyAlignment="1">
      <alignment horizontal="center" vertical="center"/>
    </xf>
    <xf numFmtId="0" fontId="15" fillId="0" borderId="15" xfId="0" applyNumberFormat="1" applyFont="1" applyFill="1" applyBorder="1" applyAlignment="1">
      <alignment vertical="center"/>
    </xf>
    <xf numFmtId="0" fontId="9" fillId="0" borderId="25" xfId="0" applyNumberFormat="1" applyFont="1" applyFill="1" applyBorder="1" applyAlignment="1">
      <alignment horizontal="center" vertical="center"/>
    </xf>
    <xf numFmtId="2" fontId="9" fillId="0" borderId="26" xfId="0" applyNumberFormat="1" applyFont="1" applyFill="1" applyBorder="1" applyAlignment="1">
      <alignment horizontal="center" vertical="center"/>
    </xf>
    <xf numFmtId="0" fontId="9" fillId="0" borderId="27" xfId="0" applyNumberFormat="1" applyFont="1" applyFill="1" applyBorder="1" applyAlignment="1">
      <alignment horizontal="center" vertical="center"/>
    </xf>
    <xf numFmtId="0" fontId="15" fillId="0" borderId="28" xfId="0" applyNumberFormat="1" applyFont="1" applyFill="1" applyBorder="1" applyAlignment="1">
      <alignment horizontal="left" vertical="center"/>
    </xf>
    <xf numFmtId="0" fontId="9" fillId="0" borderId="28" xfId="0" applyNumberFormat="1" applyFont="1" applyFill="1" applyBorder="1" applyAlignment="1">
      <alignment horizontal="center" vertical="center"/>
    </xf>
    <xf numFmtId="2" fontId="9" fillId="0" borderId="28" xfId="0" applyNumberFormat="1" applyFont="1" applyFill="1" applyBorder="1" applyAlignment="1">
      <alignment horizontal="center" vertical="center"/>
    </xf>
    <xf numFmtId="2" fontId="9" fillId="0" borderId="29" xfId="0" applyNumberFormat="1" applyFont="1" applyFill="1" applyBorder="1" applyAlignment="1">
      <alignment horizontal="center" vertical="center"/>
    </xf>
    <xf numFmtId="0" fontId="9" fillId="0" borderId="30" xfId="0" applyNumberFormat="1" applyFont="1" applyFill="1" applyBorder="1" applyAlignment="1">
      <alignment horizontal="center" vertical="center"/>
    </xf>
    <xf numFmtId="0" fontId="15" fillId="0" borderId="31" xfId="0" applyNumberFormat="1" applyFont="1" applyFill="1" applyBorder="1" applyAlignment="1">
      <alignment horizontal="left" vertical="center"/>
    </xf>
    <xf numFmtId="0" fontId="9" fillId="0" borderId="31" xfId="0" applyNumberFormat="1" applyFont="1" applyFill="1" applyBorder="1" applyAlignment="1">
      <alignment horizontal="center" vertical="center"/>
    </xf>
    <xf numFmtId="2" fontId="9" fillId="0" borderId="31" xfId="0" applyNumberFormat="1" applyFont="1" applyFill="1" applyBorder="1" applyAlignment="1">
      <alignment horizontal="center" vertical="center"/>
    </xf>
    <xf numFmtId="2" fontId="9" fillId="0" borderId="32" xfId="0" applyNumberFormat="1" applyFont="1" applyFill="1" applyBorder="1" applyAlignment="1">
      <alignment horizontal="center" vertical="center"/>
    </xf>
    <xf numFmtId="0" fontId="15" fillId="0" borderId="28" xfId="0" applyNumberFormat="1" applyFont="1" applyFill="1" applyBorder="1" applyAlignment="1">
      <alignment vertical="center"/>
    </xf>
    <xf numFmtId="2" fontId="9" fillId="0" borderId="33" xfId="0" applyNumberFormat="1" applyFont="1" applyFill="1" applyBorder="1" applyAlignment="1">
      <alignment horizontal="center" vertical="center"/>
    </xf>
    <xf numFmtId="0" fontId="13" fillId="0" borderId="17" xfId="0"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protection locked="0"/>
    </xf>
    <xf numFmtId="164" fontId="0" fillId="0" borderId="34" xfId="0" applyNumberFormat="1" applyFont="1" applyFill="1" applyBorder="1" applyAlignment="1" applyProtection="1">
      <alignment horizontal="center" vertical="center"/>
      <protection locked="0"/>
    </xf>
    <xf numFmtId="0" fontId="71" fillId="34" borderId="35" xfId="0" applyFont="1" applyFill="1" applyBorder="1" applyAlignment="1">
      <alignment horizontal="right" vertical="center"/>
    </xf>
    <xf numFmtId="0" fontId="71" fillId="34" borderId="12" xfId="0" applyFont="1" applyFill="1" applyBorder="1" applyAlignment="1">
      <alignment horizontal="right" vertical="center"/>
    </xf>
    <xf numFmtId="164" fontId="72" fillId="34" borderId="36" xfId="0" applyNumberFormat="1" applyFont="1" applyFill="1" applyBorder="1" applyAlignment="1">
      <alignment horizontal="center" vertical="center"/>
    </xf>
    <xf numFmtId="0" fontId="73" fillId="0" borderId="37" xfId="0" applyFont="1" applyFill="1" applyBorder="1" applyAlignment="1" applyProtection="1">
      <alignment horizontal="center" vertical="center"/>
      <protection locked="0"/>
    </xf>
    <xf numFmtId="0" fontId="73" fillId="0" borderId="38" xfId="0" applyFont="1" applyFill="1" applyBorder="1" applyAlignment="1" applyProtection="1">
      <alignment horizontal="center" vertical="center" wrapText="1"/>
      <protection locked="0"/>
    </xf>
    <xf numFmtId="0" fontId="13" fillId="2" borderId="23" xfId="0" applyFont="1" applyFill="1" applyBorder="1" applyAlignment="1" applyProtection="1">
      <alignment horizontal="center" vertical="center"/>
      <protection locked="0"/>
    </xf>
    <xf numFmtId="164" fontId="12" fillId="0" borderId="39" xfId="0" applyNumberFormat="1" applyFont="1" applyFill="1" applyBorder="1" applyAlignment="1" applyProtection="1">
      <alignment horizontal="center" vertical="center"/>
      <protection locked="0"/>
    </xf>
    <xf numFmtId="2" fontId="0" fillId="0" borderId="0" xfId="0" applyNumberFormat="1" applyFont="1" applyBorder="1" applyAlignment="1" applyProtection="1">
      <alignment vertical="center"/>
      <protection locked="0"/>
    </xf>
    <xf numFmtId="0" fontId="9" fillId="14" borderId="15" xfId="0" applyNumberFormat="1" applyFont="1" applyFill="1" applyBorder="1" applyAlignment="1">
      <alignment horizontal="center" vertical="center"/>
    </xf>
    <xf numFmtId="2" fontId="9" fillId="14" borderId="31" xfId="0" applyNumberFormat="1" applyFont="1" applyFill="1" applyBorder="1" applyAlignment="1">
      <alignment horizontal="center" vertical="center"/>
    </xf>
    <xf numFmtId="2" fontId="9" fillId="14" borderId="26" xfId="0" applyNumberFormat="1" applyFont="1" applyFill="1" applyBorder="1" applyAlignment="1">
      <alignment horizontal="center" vertical="center"/>
    </xf>
    <xf numFmtId="0" fontId="9" fillId="14" borderId="25" xfId="0" applyNumberFormat="1" applyFont="1" applyFill="1" applyBorder="1" applyAlignment="1">
      <alignment horizontal="center" vertical="center"/>
    </xf>
    <xf numFmtId="0" fontId="0" fillId="0" borderId="0" xfId="0" applyFont="1" applyBorder="1" applyAlignment="1" applyProtection="1">
      <alignment vertical="center"/>
      <protection locked="0"/>
    </xf>
    <xf numFmtId="0" fontId="15" fillId="0" borderId="0" xfId="0" applyFont="1" applyBorder="1" applyAlignment="1" applyProtection="1">
      <alignment/>
      <protection locked="0"/>
    </xf>
    <xf numFmtId="0" fontId="15" fillId="0" borderId="40" xfId="0" applyNumberFormat="1" applyFont="1" applyFill="1" applyBorder="1" applyAlignment="1" applyProtection="1">
      <alignment horizontal="left" vertical="center"/>
      <protection locked="0"/>
    </xf>
    <xf numFmtId="0" fontId="9" fillId="14" borderId="40" xfId="0" applyNumberFormat="1" applyFont="1" applyFill="1" applyBorder="1" applyAlignment="1">
      <alignment horizontal="center" vertical="center"/>
    </xf>
    <xf numFmtId="2" fontId="9" fillId="14" borderId="40" xfId="0" applyNumberFormat="1" applyFont="1" applyFill="1" applyBorder="1" applyAlignment="1">
      <alignment horizontal="center" vertical="center"/>
    </xf>
    <xf numFmtId="2" fontId="9" fillId="14" borderId="20" xfId="0" applyNumberFormat="1" applyFont="1" applyFill="1" applyBorder="1" applyAlignment="1">
      <alignment horizontal="center" vertical="center"/>
    </xf>
    <xf numFmtId="2" fontId="9" fillId="14" borderId="41" xfId="0" applyNumberFormat="1" applyFont="1" applyFill="1" applyBorder="1" applyAlignment="1">
      <alignment horizontal="center" vertical="center"/>
    </xf>
    <xf numFmtId="0" fontId="0" fillId="35" borderId="0" xfId="0" applyFont="1" applyFill="1" applyBorder="1" applyAlignment="1">
      <alignment horizontal="center" vertical="center"/>
    </xf>
    <xf numFmtId="0" fontId="0" fillId="35" borderId="0" xfId="0" applyFont="1" applyFill="1" applyBorder="1" applyAlignment="1">
      <alignment horizontal="center" vertical="center"/>
    </xf>
    <xf numFmtId="164" fontId="0" fillId="35" borderId="0" xfId="0" applyNumberFormat="1" applyFont="1" applyFill="1" applyBorder="1" applyAlignment="1">
      <alignment horizontal="center" vertical="center"/>
    </xf>
    <xf numFmtId="164" fontId="0" fillId="35" borderId="42" xfId="0" applyNumberFormat="1" applyFont="1" applyFill="1" applyBorder="1" applyAlignment="1">
      <alignment horizontal="center" vertical="center"/>
    </xf>
    <xf numFmtId="0" fontId="6" fillId="35" borderId="43" xfId="0" applyFont="1" applyFill="1" applyBorder="1" applyAlignment="1">
      <alignment horizontal="center" vertical="center"/>
    </xf>
    <xf numFmtId="0" fontId="6" fillId="35" borderId="44" xfId="0" applyFont="1" applyFill="1" applyBorder="1" applyAlignment="1">
      <alignment horizontal="center" vertical="center"/>
    </xf>
    <xf numFmtId="0" fontId="6" fillId="35" borderId="39" xfId="0" applyFont="1" applyFill="1" applyBorder="1" applyAlignment="1">
      <alignment horizontal="center" vertical="center"/>
    </xf>
    <xf numFmtId="164" fontId="72" fillId="34" borderId="45" xfId="0" applyNumberFormat="1" applyFont="1" applyFill="1" applyBorder="1" applyAlignment="1">
      <alignment horizontal="center" vertical="center"/>
    </xf>
    <xf numFmtId="0" fontId="9" fillId="35" borderId="46" xfId="0" applyFont="1" applyFill="1" applyBorder="1" applyAlignment="1">
      <alignment horizontal="left" vertical="center"/>
    </xf>
    <xf numFmtId="0" fontId="0" fillId="35" borderId="0" xfId="0" applyFont="1" applyFill="1" applyBorder="1" applyAlignment="1">
      <alignment horizontal="left" vertical="center"/>
    </xf>
    <xf numFmtId="0" fontId="0" fillId="35" borderId="46" xfId="0" applyFont="1" applyFill="1" applyBorder="1" applyAlignment="1">
      <alignment vertical="center"/>
    </xf>
    <xf numFmtId="0" fontId="0" fillId="35" borderId="0" xfId="0" applyFont="1" applyFill="1" applyBorder="1" applyAlignment="1">
      <alignment vertical="center"/>
    </xf>
    <xf numFmtId="0" fontId="0" fillId="35" borderId="43" xfId="0" applyFont="1" applyFill="1" applyBorder="1" applyAlignment="1">
      <alignment vertical="center"/>
    </xf>
    <xf numFmtId="0" fontId="0" fillId="35" borderId="44" xfId="0" applyFont="1" applyFill="1" applyBorder="1" applyAlignment="1">
      <alignment vertical="center"/>
    </xf>
    <xf numFmtId="0" fontId="8" fillId="35" borderId="46" xfId="0" applyNumberFormat="1" applyFont="1" applyFill="1" applyBorder="1" applyAlignment="1">
      <alignment vertical="center"/>
    </xf>
    <xf numFmtId="0" fontId="10" fillId="35" borderId="0" xfId="0" applyFont="1" applyFill="1" applyBorder="1" applyAlignment="1">
      <alignment vertical="center" wrapText="1"/>
    </xf>
    <xf numFmtId="0" fontId="2" fillId="35" borderId="0" xfId="0" applyFont="1" applyFill="1" applyBorder="1" applyAlignment="1">
      <alignment vertical="center"/>
    </xf>
    <xf numFmtId="0" fontId="0" fillId="35" borderId="0" xfId="0" applyFont="1" applyFill="1" applyBorder="1" applyAlignment="1" applyProtection="1">
      <alignment vertical="center" wrapText="1"/>
      <protection locked="0"/>
    </xf>
    <xf numFmtId="0" fontId="0" fillId="35" borderId="42" xfId="0" applyFont="1" applyFill="1" applyBorder="1" applyAlignment="1" applyProtection="1">
      <alignment vertical="center" wrapText="1"/>
      <protection locked="0"/>
    </xf>
    <xf numFmtId="0" fontId="0" fillId="35" borderId="44" xfId="0" applyFont="1" applyFill="1" applyBorder="1" applyAlignment="1">
      <alignment horizontal="center" vertical="center"/>
    </xf>
    <xf numFmtId="164" fontId="0" fillId="35" borderId="0" xfId="0" applyNumberFormat="1" applyFont="1" applyFill="1" applyBorder="1" applyAlignment="1">
      <alignment vertical="center"/>
    </xf>
    <xf numFmtId="164" fontId="0" fillId="35" borderId="42" xfId="0" applyNumberFormat="1" applyFont="1" applyFill="1" applyBorder="1" applyAlignment="1">
      <alignment vertical="center"/>
    </xf>
    <xf numFmtId="164" fontId="12" fillId="35" borderId="47" xfId="0" applyNumberFormat="1" applyFont="1" applyFill="1" applyBorder="1" applyAlignment="1">
      <alignment horizontal="center" vertical="center"/>
    </xf>
    <xf numFmtId="0" fontId="0" fillId="35" borderId="48" xfId="0" applyFill="1" applyBorder="1" applyAlignment="1">
      <alignment horizontal="center" vertical="center" wrapText="1"/>
    </xf>
    <xf numFmtId="0" fontId="0" fillId="35" borderId="46" xfId="0" applyFont="1" applyFill="1" applyBorder="1" applyAlignment="1">
      <alignment horizontal="left" vertical="center"/>
    </xf>
    <xf numFmtId="0" fontId="0" fillId="35" borderId="0" xfId="0" applyFont="1" applyFill="1" applyBorder="1" applyAlignment="1">
      <alignment horizontal="left" vertical="center"/>
    </xf>
    <xf numFmtId="0" fontId="0" fillId="0" borderId="0" xfId="0" applyFont="1" applyBorder="1" applyAlignment="1" applyProtection="1">
      <alignment horizontal="center" vertical="center"/>
      <protection locked="0"/>
    </xf>
    <xf numFmtId="0" fontId="4" fillId="35" borderId="0" xfId="0" applyFont="1" applyFill="1" applyBorder="1" applyAlignment="1">
      <alignment horizontal="center" vertical="center"/>
    </xf>
    <xf numFmtId="4" fontId="74" fillId="35" borderId="0" xfId="0" applyNumberFormat="1" applyFont="1" applyFill="1" applyBorder="1" applyAlignment="1" applyProtection="1">
      <alignment horizontal="center" vertical="center" wrapText="1"/>
      <protection locked="0"/>
    </xf>
    <xf numFmtId="0" fontId="4" fillId="35" borderId="46" xfId="0" applyFont="1" applyFill="1" applyBorder="1" applyAlignment="1">
      <alignment horizontal="center" vertical="center"/>
    </xf>
    <xf numFmtId="0" fontId="4" fillId="35" borderId="43" xfId="0" applyFont="1" applyFill="1" applyBorder="1" applyAlignment="1">
      <alignment horizontal="center" vertical="center"/>
    </xf>
    <xf numFmtId="0" fontId="4" fillId="35" borderId="44" xfId="0" applyFont="1" applyFill="1" applyBorder="1" applyAlignment="1">
      <alignment horizontal="center" vertical="center"/>
    </xf>
    <xf numFmtId="4" fontId="74" fillId="35" borderId="44" xfId="0" applyNumberFormat="1" applyFont="1" applyFill="1" applyBorder="1" applyAlignment="1" applyProtection="1">
      <alignment horizontal="center" vertical="center" wrapText="1"/>
      <protection locked="0"/>
    </xf>
    <xf numFmtId="0" fontId="0" fillId="35" borderId="39" xfId="0" applyFill="1" applyBorder="1" applyAlignment="1">
      <alignment horizontal="center" vertical="center" wrapText="1"/>
    </xf>
    <xf numFmtId="0" fontId="0" fillId="35" borderId="22" xfId="0" applyFont="1" applyFill="1" applyBorder="1" applyAlignment="1">
      <alignment horizontal="center" vertical="center"/>
    </xf>
    <xf numFmtId="4" fontId="75" fillId="35" borderId="23" xfId="0" applyNumberFormat="1" applyFont="1" applyFill="1" applyBorder="1" applyAlignment="1" applyProtection="1">
      <alignment horizontal="center" vertical="center" wrapText="1"/>
      <protection locked="0"/>
    </xf>
    <xf numFmtId="14" fontId="0" fillId="0" borderId="38" xfId="0" applyNumberFormat="1" applyFont="1" applyFill="1" applyBorder="1" applyAlignment="1" applyProtection="1">
      <alignment horizontal="center" vertical="center"/>
      <protection locked="0"/>
    </xf>
    <xf numFmtId="0" fontId="13" fillId="0" borderId="38" xfId="0" applyFont="1" applyFill="1" applyBorder="1" applyAlignment="1" applyProtection="1">
      <alignment horizontal="center" vertical="center" wrapText="1"/>
      <protection locked="0"/>
    </xf>
    <xf numFmtId="0" fontId="14" fillId="35" borderId="0" xfId="0" applyFont="1" applyFill="1" applyBorder="1" applyAlignment="1">
      <alignment horizontal="center" vertical="center"/>
    </xf>
    <xf numFmtId="4" fontId="76" fillId="35" borderId="0" xfId="0" applyNumberFormat="1" applyFont="1" applyFill="1" applyBorder="1" applyAlignment="1" applyProtection="1">
      <alignment horizontal="center" vertical="center" wrapText="1"/>
      <protection locked="0"/>
    </xf>
    <xf numFmtId="0" fontId="14" fillId="35" borderId="42" xfId="0" applyFont="1" applyFill="1" applyBorder="1" applyAlignment="1">
      <alignment horizontal="center" vertical="center" wrapText="1"/>
    </xf>
    <xf numFmtId="0" fontId="10" fillId="35" borderId="0" xfId="0" applyFont="1" applyFill="1" applyBorder="1" applyAlignment="1" applyProtection="1">
      <alignment vertical="center" wrapText="1"/>
      <protection locked="0"/>
    </xf>
    <xf numFmtId="0" fontId="10" fillId="35" borderId="42" xfId="0" applyFont="1" applyFill="1" applyBorder="1" applyAlignment="1" applyProtection="1">
      <alignment vertical="center" wrapText="1"/>
      <protection locked="0"/>
    </xf>
    <xf numFmtId="0" fontId="4" fillId="0" borderId="28"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14" borderId="15" xfId="0" applyFont="1" applyFill="1" applyBorder="1" applyAlignment="1" applyProtection="1">
      <alignment horizontal="center" vertical="center"/>
      <protection locked="0"/>
    </xf>
    <xf numFmtId="0" fontId="4" fillId="14" borderId="40" xfId="0" applyFont="1" applyFill="1" applyBorder="1" applyAlignment="1" applyProtection="1">
      <alignment horizontal="center" vertical="center"/>
      <protection locked="0"/>
    </xf>
    <xf numFmtId="4" fontId="77" fillId="34" borderId="24" xfId="0" applyNumberFormat="1" applyFont="1" applyFill="1" applyBorder="1" applyAlignment="1" applyProtection="1">
      <alignment horizontal="center" vertical="center" wrapText="1"/>
      <protection locked="0"/>
    </xf>
    <xf numFmtId="0" fontId="14" fillId="2" borderId="16" xfId="0" applyFont="1" applyFill="1" applyBorder="1" applyAlignment="1" applyProtection="1">
      <alignment horizontal="center" vertical="center"/>
      <protection locked="0"/>
    </xf>
    <xf numFmtId="0" fontId="14" fillId="2" borderId="25" xfId="0" applyFont="1" applyFill="1" applyBorder="1" applyAlignment="1" applyProtection="1">
      <alignment horizontal="center" vertical="center"/>
      <protection locked="0"/>
    </xf>
    <xf numFmtId="0" fontId="14" fillId="2" borderId="25" xfId="0" applyFont="1" applyFill="1" applyBorder="1" applyAlignment="1" applyProtection="1">
      <alignment horizontal="center" vertical="center" wrapText="1"/>
      <protection locked="0"/>
    </xf>
    <xf numFmtId="0" fontId="14" fillId="2" borderId="49" xfId="0" applyFont="1" applyFill="1" applyBorder="1" applyAlignment="1" applyProtection="1">
      <alignment horizontal="center" vertical="center"/>
      <protection locked="0"/>
    </xf>
    <xf numFmtId="0" fontId="14" fillId="2" borderId="50" xfId="0" applyFont="1" applyFill="1" applyBorder="1" applyAlignment="1" applyProtection="1">
      <alignment horizontal="center" vertical="center"/>
      <protection locked="0"/>
    </xf>
    <xf numFmtId="0" fontId="9" fillId="2" borderId="43" xfId="0" applyNumberFormat="1" applyFont="1" applyFill="1" applyBorder="1" applyAlignment="1">
      <alignment horizontal="center" vertical="center"/>
    </xf>
    <xf numFmtId="0" fontId="10" fillId="2" borderId="44" xfId="0" applyNumberFormat="1" applyFont="1" applyFill="1" applyBorder="1" applyAlignment="1">
      <alignment horizontal="center" vertical="center"/>
    </xf>
    <xf numFmtId="0" fontId="9" fillId="2" borderId="44" xfId="0" applyNumberFormat="1" applyFont="1" applyFill="1" applyBorder="1" applyAlignment="1">
      <alignment horizontal="center" vertical="center"/>
    </xf>
    <xf numFmtId="0" fontId="4" fillId="2" borderId="44" xfId="0" applyFont="1" applyFill="1" applyBorder="1" applyAlignment="1" applyProtection="1">
      <alignment horizontal="center" vertical="center"/>
      <protection locked="0"/>
    </xf>
    <xf numFmtId="2" fontId="9" fillId="2" borderId="44" xfId="0" applyNumberFormat="1" applyFont="1" applyFill="1" applyBorder="1" applyAlignment="1">
      <alignment horizontal="center" vertical="center"/>
    </xf>
    <xf numFmtId="2" fontId="9" fillId="2" borderId="39" xfId="0" applyNumberFormat="1" applyFont="1" applyFill="1" applyBorder="1" applyAlignment="1">
      <alignment horizontal="center" vertical="center"/>
    </xf>
    <xf numFmtId="0" fontId="18" fillId="0" borderId="15" xfId="0" applyNumberFormat="1" applyFont="1" applyFill="1" applyBorder="1" applyAlignment="1">
      <alignment horizontal="center" vertical="center" wrapText="1"/>
    </xf>
    <xf numFmtId="0" fontId="18" fillId="0" borderId="17" xfId="0" applyNumberFormat="1" applyFont="1" applyFill="1" applyBorder="1" applyAlignment="1">
      <alignment horizontal="center" vertical="center" wrapText="1"/>
    </xf>
    <xf numFmtId="0" fontId="9" fillId="2" borderId="25" xfId="0" applyNumberFormat="1" applyFont="1" applyFill="1" applyBorder="1" applyAlignment="1">
      <alignment horizontal="center" vertical="center"/>
    </xf>
    <xf numFmtId="0" fontId="18" fillId="2" borderId="15" xfId="0" applyNumberFormat="1" applyFont="1" applyFill="1" applyBorder="1" applyAlignment="1">
      <alignment horizontal="center" vertical="center" wrapText="1"/>
    </xf>
    <xf numFmtId="0" fontId="9" fillId="2" borderId="15" xfId="0" applyNumberFormat="1" applyFont="1" applyFill="1" applyBorder="1" applyAlignment="1">
      <alignment horizontal="center" vertical="center"/>
    </xf>
    <xf numFmtId="0" fontId="4" fillId="2" borderId="15" xfId="0" applyFont="1" applyFill="1" applyBorder="1" applyAlignment="1" applyProtection="1">
      <alignment horizontal="center" vertical="center"/>
      <protection locked="0"/>
    </xf>
    <xf numFmtId="2" fontId="9" fillId="2" borderId="15" xfId="0" applyNumberFormat="1" applyFont="1" applyFill="1" applyBorder="1" applyAlignment="1">
      <alignment horizontal="center" vertical="center"/>
    </xf>
    <xf numFmtId="2" fontId="9" fillId="2" borderId="26" xfId="0" applyNumberFormat="1" applyFont="1" applyFill="1" applyBorder="1" applyAlignment="1">
      <alignment horizontal="center" vertical="center"/>
    </xf>
    <xf numFmtId="0" fontId="9" fillId="2" borderId="19" xfId="0" applyNumberFormat="1" applyFont="1" applyFill="1" applyBorder="1" applyAlignment="1">
      <alignment horizontal="center" vertical="center"/>
    </xf>
    <xf numFmtId="0" fontId="18" fillId="2" borderId="20" xfId="0" applyNumberFormat="1" applyFont="1" applyFill="1" applyBorder="1" applyAlignment="1">
      <alignment horizontal="center" vertical="center" wrapText="1"/>
    </xf>
    <xf numFmtId="0" fontId="9" fillId="2" borderId="20" xfId="0" applyNumberFormat="1" applyFont="1" applyFill="1" applyBorder="1" applyAlignment="1">
      <alignment horizontal="center" vertical="center"/>
    </xf>
    <xf numFmtId="0" fontId="4" fillId="2" borderId="20" xfId="0" applyFont="1" applyFill="1" applyBorder="1" applyAlignment="1" applyProtection="1">
      <alignment horizontal="center" vertical="center"/>
      <protection locked="0"/>
    </xf>
    <xf numFmtId="2" fontId="9" fillId="2" borderId="20" xfId="0" applyNumberFormat="1" applyFont="1" applyFill="1" applyBorder="1" applyAlignment="1">
      <alignment horizontal="center" vertical="center"/>
    </xf>
    <xf numFmtId="2" fontId="9" fillId="2" borderId="21" xfId="0" applyNumberFormat="1" applyFont="1" applyFill="1" applyBorder="1" applyAlignment="1">
      <alignment horizontal="center" vertical="center"/>
    </xf>
    <xf numFmtId="0" fontId="15" fillId="2" borderId="20" xfId="0" applyNumberFormat="1" applyFont="1" applyFill="1" applyBorder="1" applyAlignment="1">
      <alignment horizontal="left" vertical="center"/>
    </xf>
    <xf numFmtId="0" fontId="15" fillId="2" borderId="15" xfId="0" applyNumberFormat="1" applyFont="1" applyFill="1" applyBorder="1" applyAlignment="1">
      <alignment horizontal="left" vertical="center"/>
    </xf>
    <xf numFmtId="0" fontId="9" fillId="2" borderId="15" xfId="0" applyNumberFormat="1" applyFont="1" applyFill="1" applyBorder="1" applyAlignment="1">
      <alignment horizontal="center" vertical="center"/>
    </xf>
    <xf numFmtId="0" fontId="9" fillId="2" borderId="30" xfId="0" applyNumberFormat="1" applyFont="1" applyFill="1" applyBorder="1" applyAlignment="1">
      <alignment horizontal="center" vertical="center"/>
    </xf>
    <xf numFmtId="0" fontId="15" fillId="2" borderId="31" xfId="0" applyNumberFormat="1" applyFont="1" applyFill="1" applyBorder="1" applyAlignment="1">
      <alignment horizontal="left" vertical="center"/>
    </xf>
    <xf numFmtId="0" fontId="9" fillId="2" borderId="31" xfId="0" applyNumberFormat="1" applyFont="1" applyFill="1" applyBorder="1" applyAlignment="1">
      <alignment horizontal="center" vertical="center"/>
    </xf>
    <xf numFmtId="0" fontId="4" fillId="2" borderId="31" xfId="0" applyFont="1" applyFill="1" applyBorder="1" applyAlignment="1" applyProtection="1">
      <alignment horizontal="center" vertical="center"/>
      <protection locked="0"/>
    </xf>
    <xf numFmtId="2" fontId="9" fillId="2" borderId="31" xfId="0" applyNumberFormat="1" applyFont="1" applyFill="1" applyBorder="1" applyAlignment="1">
      <alignment horizontal="center" vertical="center"/>
    </xf>
    <xf numFmtId="2" fontId="9" fillId="2" borderId="32" xfId="0" applyNumberFormat="1" applyFont="1" applyFill="1" applyBorder="1" applyAlignment="1">
      <alignment horizontal="center" vertical="center"/>
    </xf>
    <xf numFmtId="0" fontId="9" fillId="2" borderId="31" xfId="0" applyNumberFormat="1" applyFont="1" applyFill="1" applyBorder="1" applyAlignment="1">
      <alignment horizontal="center" vertical="center"/>
    </xf>
    <xf numFmtId="0" fontId="15" fillId="2" borderId="15" xfId="0" applyNumberFormat="1" applyFont="1" applyFill="1" applyBorder="1" applyAlignment="1">
      <alignment vertical="center"/>
    </xf>
    <xf numFmtId="0" fontId="15" fillId="2" borderId="31" xfId="0" applyNumberFormat="1" applyFont="1" applyFill="1" applyBorder="1" applyAlignment="1">
      <alignment vertical="center"/>
    </xf>
    <xf numFmtId="0" fontId="9" fillId="2" borderId="27" xfId="0" applyNumberFormat="1" applyFont="1" applyFill="1" applyBorder="1" applyAlignment="1">
      <alignment horizontal="center" vertical="center"/>
    </xf>
    <xf numFmtId="0" fontId="15" fillId="2" borderId="28" xfId="0" applyNumberFormat="1" applyFont="1" applyFill="1" applyBorder="1" applyAlignment="1">
      <alignment horizontal="left" vertical="center"/>
    </xf>
    <xf numFmtId="0" fontId="9" fillId="2" borderId="28" xfId="0" applyNumberFormat="1" applyFont="1" applyFill="1" applyBorder="1" applyAlignment="1">
      <alignment horizontal="center" vertical="center"/>
    </xf>
    <xf numFmtId="0" fontId="4" fillId="2" borderId="28" xfId="0" applyFont="1" applyFill="1" applyBorder="1" applyAlignment="1" applyProtection="1">
      <alignment horizontal="center" vertical="center"/>
      <protection locked="0"/>
    </xf>
    <xf numFmtId="2" fontId="9" fillId="2" borderId="28" xfId="0" applyNumberFormat="1" applyFont="1" applyFill="1" applyBorder="1" applyAlignment="1">
      <alignment horizontal="center" vertical="center"/>
    </xf>
    <xf numFmtId="2" fontId="9" fillId="2" borderId="29" xfId="0" applyNumberFormat="1" applyFont="1" applyFill="1" applyBorder="1" applyAlignment="1">
      <alignment horizontal="center" vertical="center"/>
    </xf>
    <xf numFmtId="0" fontId="9" fillId="8" borderId="22" xfId="0" applyNumberFormat="1" applyFont="1" applyFill="1" applyBorder="1" applyAlignment="1">
      <alignment horizontal="center" vertical="center"/>
    </xf>
    <xf numFmtId="0" fontId="10" fillId="8" borderId="23" xfId="0" applyNumberFormat="1" applyFont="1" applyFill="1" applyBorder="1" applyAlignment="1">
      <alignment horizontal="center" vertical="center"/>
    </xf>
    <xf numFmtId="0" fontId="9" fillId="8" borderId="23" xfId="0" applyNumberFormat="1" applyFont="1" applyFill="1" applyBorder="1" applyAlignment="1">
      <alignment horizontal="center" vertical="center"/>
    </xf>
    <xf numFmtId="0" fontId="4" fillId="8" borderId="23" xfId="0" applyFont="1" applyFill="1" applyBorder="1" applyAlignment="1" applyProtection="1">
      <alignment horizontal="center" vertical="center"/>
      <protection locked="0"/>
    </xf>
    <xf numFmtId="2" fontId="9" fillId="8" borderId="23" xfId="0" applyNumberFormat="1" applyFont="1" applyFill="1" applyBorder="1" applyAlignment="1">
      <alignment horizontal="center" vertical="center"/>
    </xf>
    <xf numFmtId="2" fontId="9" fillId="8" borderId="24" xfId="0" applyNumberFormat="1" applyFont="1" applyFill="1" applyBorder="1" applyAlignment="1">
      <alignment horizontal="center" vertical="center"/>
    </xf>
    <xf numFmtId="0" fontId="9" fillId="8" borderId="23" xfId="0" applyNumberFormat="1" applyFont="1" applyFill="1" applyBorder="1" applyAlignment="1">
      <alignment horizontal="center" vertical="center"/>
    </xf>
    <xf numFmtId="0" fontId="4" fillId="8" borderId="51" xfId="0" applyFont="1" applyFill="1" applyBorder="1" applyAlignment="1">
      <alignment horizontal="center" vertical="center"/>
    </xf>
    <xf numFmtId="0" fontId="10" fillId="8" borderId="52" xfId="0" applyNumberFormat="1" applyFont="1" applyFill="1" applyBorder="1" applyAlignment="1">
      <alignment horizontal="center" vertical="center"/>
    </xf>
    <xf numFmtId="0" fontId="4" fillId="8" borderId="52" xfId="0" applyFont="1" applyFill="1" applyBorder="1" applyAlignment="1">
      <alignment horizontal="center" vertical="center"/>
    </xf>
    <xf numFmtId="164" fontId="4" fillId="8" borderId="52" xfId="0" applyNumberFormat="1" applyFont="1" applyFill="1" applyBorder="1" applyAlignment="1">
      <alignment horizontal="center" vertical="center"/>
    </xf>
    <xf numFmtId="164" fontId="4" fillId="8" borderId="53" xfId="0" applyNumberFormat="1" applyFont="1" applyFill="1" applyBorder="1" applyAlignment="1">
      <alignment horizontal="center" vertical="center" wrapText="1"/>
    </xf>
    <xf numFmtId="0" fontId="4" fillId="8" borderId="22" xfId="0" applyFont="1" applyFill="1" applyBorder="1" applyAlignment="1">
      <alignment horizontal="center" vertical="center"/>
    </xf>
    <xf numFmtId="0" fontId="4" fillId="8" borderId="23" xfId="0" applyFont="1" applyFill="1" applyBorder="1" applyAlignment="1">
      <alignment horizontal="center" vertical="center"/>
    </xf>
    <xf numFmtId="164" fontId="4" fillId="8" borderId="23" xfId="0" applyNumberFormat="1" applyFont="1" applyFill="1" applyBorder="1" applyAlignment="1">
      <alignment horizontal="center" vertical="center"/>
    </xf>
    <xf numFmtId="164" fontId="4" fillId="8" borderId="24" xfId="0" applyNumberFormat="1" applyFont="1" applyFill="1" applyBorder="1" applyAlignment="1">
      <alignment horizontal="center" vertical="center" wrapText="1"/>
    </xf>
    <xf numFmtId="0" fontId="4" fillId="8" borderId="52" xfId="0" applyFont="1" applyFill="1" applyBorder="1" applyAlignment="1" applyProtection="1">
      <alignment horizontal="center" vertical="center"/>
      <protection locked="0"/>
    </xf>
    <xf numFmtId="0" fontId="0" fillId="35" borderId="23" xfId="0" applyFont="1" applyFill="1" applyBorder="1" applyAlignment="1" applyProtection="1">
      <alignment horizontal="center" vertical="center"/>
      <protection locked="0"/>
    </xf>
    <xf numFmtId="4" fontId="4" fillId="35" borderId="24" xfId="0" applyNumberFormat="1" applyFont="1" applyFill="1" applyBorder="1" applyAlignment="1" applyProtection="1">
      <alignment horizontal="center" vertical="center" wrapText="1"/>
      <protection locked="0"/>
    </xf>
    <xf numFmtId="0" fontId="4" fillId="35" borderId="0" xfId="0" applyFont="1" applyFill="1" applyBorder="1" applyAlignment="1" applyProtection="1">
      <alignment horizontal="center" vertical="center"/>
      <protection locked="0"/>
    </xf>
    <xf numFmtId="0" fontId="0" fillId="35" borderId="42" xfId="0" applyFill="1" applyBorder="1" applyAlignment="1" applyProtection="1">
      <alignment horizontal="center" vertical="center" wrapText="1"/>
      <protection locked="0"/>
    </xf>
    <xf numFmtId="2" fontId="78" fillId="0" borderId="31" xfId="0" applyNumberFormat="1" applyFont="1" applyFill="1" applyBorder="1" applyAlignment="1">
      <alignment horizontal="center" vertical="center"/>
    </xf>
    <xf numFmtId="0" fontId="9" fillId="14" borderId="54" xfId="0" applyNumberFormat="1"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2" fontId="13" fillId="2" borderId="20" xfId="0" applyNumberFormat="1" applyFont="1" applyFill="1" applyBorder="1" applyAlignment="1">
      <alignment horizontal="center" vertical="center"/>
    </xf>
    <xf numFmtId="2" fontId="13" fillId="0" borderId="17" xfId="0" applyNumberFormat="1" applyFont="1" applyFill="1" applyBorder="1" applyAlignment="1">
      <alignment horizontal="center" vertical="center"/>
    </xf>
    <xf numFmtId="0" fontId="4" fillId="0" borderId="55" xfId="0" applyFont="1" applyFill="1" applyBorder="1" applyAlignment="1" applyProtection="1">
      <alignment horizontal="center" vertical="center"/>
      <protection locked="0"/>
    </xf>
    <xf numFmtId="0" fontId="4" fillId="2" borderId="56" xfId="0" applyFont="1" applyFill="1" applyBorder="1" applyAlignment="1" applyProtection="1">
      <alignment horizontal="center" vertical="center"/>
      <protection locked="0"/>
    </xf>
    <xf numFmtId="0" fontId="4" fillId="0" borderId="56" xfId="0" applyFont="1" applyFill="1" applyBorder="1" applyAlignment="1" applyProtection="1">
      <alignment horizontal="center" vertical="center"/>
      <protection locked="0"/>
    </xf>
    <xf numFmtId="0" fontId="4" fillId="2" borderId="57" xfId="0" applyFont="1" applyFill="1" applyBorder="1" applyAlignment="1" applyProtection="1">
      <alignment horizontal="center" vertical="center"/>
      <protection locked="0"/>
    </xf>
    <xf numFmtId="2" fontId="9" fillId="0" borderId="58" xfId="0" applyNumberFormat="1" applyFont="1" applyFill="1" applyBorder="1" applyAlignment="1">
      <alignment horizontal="center" vertical="center"/>
    </xf>
    <xf numFmtId="2" fontId="9" fillId="2" borderId="59" xfId="0" applyNumberFormat="1" applyFont="1" applyFill="1" applyBorder="1" applyAlignment="1">
      <alignment horizontal="center" vertical="center"/>
    </xf>
    <xf numFmtId="2" fontId="9" fillId="0" borderId="59" xfId="0" applyNumberFormat="1" applyFont="1" applyFill="1" applyBorder="1" applyAlignment="1">
      <alignment horizontal="center" vertical="center"/>
    </xf>
    <xf numFmtId="2" fontId="9" fillId="2" borderId="60" xfId="0" applyNumberFormat="1" applyFont="1" applyFill="1" applyBorder="1" applyAlignment="1">
      <alignment horizontal="center" vertical="center"/>
    </xf>
    <xf numFmtId="2" fontId="13" fillId="2" borderId="15" xfId="0" applyNumberFormat="1" applyFont="1" applyFill="1" applyBorder="1" applyAlignment="1">
      <alignment horizontal="center" vertical="center"/>
    </xf>
    <xf numFmtId="2" fontId="13" fillId="0" borderId="15" xfId="0" applyNumberFormat="1" applyFont="1" applyFill="1" applyBorder="1" applyAlignment="1">
      <alignment horizontal="center" vertical="center"/>
    </xf>
    <xf numFmtId="2" fontId="13" fillId="14" borderId="15" xfId="0" applyNumberFormat="1" applyFont="1" applyFill="1" applyBorder="1" applyAlignment="1">
      <alignment horizontal="center" vertical="center"/>
    </xf>
    <xf numFmtId="2" fontId="13" fillId="2" borderId="28" xfId="0" applyNumberFormat="1" applyFont="1" applyFill="1" applyBorder="1" applyAlignment="1">
      <alignment horizontal="center" vertical="center"/>
    </xf>
    <xf numFmtId="2" fontId="13" fillId="0" borderId="31" xfId="0" applyNumberFormat="1" applyFont="1" applyFill="1" applyBorder="1" applyAlignment="1">
      <alignment horizontal="center" vertical="center"/>
    </xf>
    <xf numFmtId="2" fontId="13" fillId="2" borderId="31" xfId="0" applyNumberFormat="1" applyFont="1" applyFill="1" applyBorder="1" applyAlignment="1">
      <alignment horizontal="center" vertical="center"/>
    </xf>
    <xf numFmtId="2" fontId="13" fillId="0" borderId="28" xfId="0" applyNumberFormat="1" applyFont="1" applyFill="1" applyBorder="1" applyAlignment="1">
      <alignment horizontal="center" vertical="center"/>
    </xf>
    <xf numFmtId="0" fontId="2" fillId="35" borderId="61" xfId="0" applyFont="1" applyFill="1" applyBorder="1" applyAlignment="1" applyProtection="1">
      <alignment horizontal="center" vertical="center"/>
      <protection locked="0"/>
    </xf>
    <xf numFmtId="0" fontId="2" fillId="35" borderId="62" xfId="0" applyFont="1" applyFill="1" applyBorder="1" applyAlignment="1" applyProtection="1">
      <alignment horizontal="center" vertical="center"/>
      <protection locked="0"/>
    </xf>
    <xf numFmtId="0" fontId="10" fillId="18" borderId="0" xfId="0" applyFont="1" applyFill="1" applyBorder="1" applyAlignment="1">
      <alignment horizontal="center" vertical="center" wrapText="1"/>
    </xf>
    <xf numFmtId="0" fontId="10" fillId="18" borderId="42" xfId="0" applyFont="1" applyFill="1" applyBorder="1" applyAlignment="1">
      <alignment horizontal="center" vertical="center" wrapText="1"/>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35" borderId="46" xfId="0" applyFont="1" applyFill="1" applyBorder="1" applyAlignment="1">
      <alignment horizontal="left" vertical="center"/>
    </xf>
    <xf numFmtId="0" fontId="0" fillId="35" borderId="0" xfId="0" applyFont="1" applyFill="1" applyBorder="1" applyAlignment="1">
      <alignment horizontal="left" vertical="center"/>
    </xf>
    <xf numFmtId="0" fontId="3" fillId="0" borderId="0" xfId="0" applyFont="1" applyFill="1" applyBorder="1" applyAlignment="1">
      <alignment vertical="center"/>
    </xf>
    <xf numFmtId="0" fontId="4" fillId="35" borderId="51" xfId="0" applyFont="1" applyFill="1" applyBorder="1" applyAlignment="1" applyProtection="1">
      <alignment vertical="center"/>
      <protection locked="0"/>
    </xf>
    <xf numFmtId="0" fontId="4" fillId="35" borderId="52" xfId="0" applyFont="1" applyFill="1" applyBorder="1" applyAlignment="1" applyProtection="1">
      <alignment vertical="center"/>
      <protection locked="0"/>
    </xf>
    <xf numFmtId="0" fontId="4" fillId="35" borderId="46" xfId="0" applyFont="1" applyFill="1" applyBorder="1" applyAlignment="1">
      <alignment vertical="center"/>
    </xf>
    <xf numFmtId="0" fontId="4" fillId="35" borderId="0" xfId="0" applyFont="1" applyFill="1" applyBorder="1" applyAlignment="1">
      <alignment vertical="center"/>
    </xf>
    <xf numFmtId="0" fontId="4" fillId="35" borderId="46" xfId="0" applyFont="1" applyFill="1" applyBorder="1" applyAlignment="1">
      <alignment vertical="center"/>
    </xf>
    <xf numFmtId="0" fontId="4" fillId="35" borderId="0" xfId="0" applyFont="1" applyFill="1" applyBorder="1" applyAlignment="1">
      <alignment vertical="center"/>
    </xf>
    <xf numFmtId="0" fontId="0" fillId="35" borderId="46" xfId="0" applyFont="1" applyFill="1" applyBorder="1" applyAlignment="1">
      <alignment vertical="center"/>
    </xf>
    <xf numFmtId="0" fontId="0" fillId="35" borderId="0" xfId="0" applyFont="1" applyFill="1" applyBorder="1" applyAlignment="1">
      <alignment vertical="center"/>
    </xf>
    <xf numFmtId="0" fontId="4" fillId="34" borderId="22" xfId="0" applyFont="1" applyFill="1" applyBorder="1" applyAlignment="1">
      <alignment horizontal="center" vertical="center"/>
    </xf>
    <xf numFmtId="0" fontId="4" fillId="34" borderId="23" xfId="0" applyFont="1" applyFill="1" applyBorder="1" applyAlignment="1">
      <alignment horizontal="center" vertical="center"/>
    </xf>
    <xf numFmtId="0" fontId="4" fillId="34" borderId="24" xfId="0" applyFont="1" applyFill="1" applyBorder="1" applyAlignment="1">
      <alignment horizontal="center" vertical="center"/>
    </xf>
    <xf numFmtId="0" fontId="14" fillId="0" borderId="63" xfId="0" applyFont="1" applyFill="1" applyBorder="1" applyAlignment="1" applyProtection="1">
      <alignment horizontal="center" vertical="center"/>
      <protection locked="0"/>
    </xf>
    <xf numFmtId="0" fontId="14" fillId="0" borderId="64" xfId="0" applyFont="1" applyFill="1" applyBorder="1" applyAlignment="1" applyProtection="1">
      <alignment horizontal="center" vertical="center"/>
      <protection locked="0"/>
    </xf>
    <xf numFmtId="0" fontId="14" fillId="0" borderId="65" xfId="0" applyFont="1" applyFill="1" applyBorder="1" applyAlignment="1" applyProtection="1">
      <alignment horizontal="center" vertical="center"/>
      <protection locked="0"/>
    </xf>
    <xf numFmtId="0" fontId="4" fillId="8" borderId="66" xfId="0" applyFont="1" applyFill="1" applyBorder="1" applyAlignment="1" applyProtection="1">
      <alignment horizontal="center" vertical="center" wrapText="1"/>
      <protection locked="0"/>
    </xf>
    <xf numFmtId="0" fontId="4" fillId="8" borderId="67" xfId="0" applyFont="1" applyFill="1" applyBorder="1" applyAlignment="1" applyProtection="1">
      <alignment horizontal="center" vertical="center"/>
      <protection locked="0"/>
    </xf>
    <xf numFmtId="0" fontId="9" fillId="34" borderId="22" xfId="0" applyFont="1" applyFill="1" applyBorder="1" applyAlignment="1" applyProtection="1">
      <alignment horizontal="left" vertical="center"/>
      <protection locked="0"/>
    </xf>
    <xf numFmtId="0" fontId="9" fillId="34" borderId="23" xfId="0" applyFont="1" applyFill="1" applyBorder="1" applyAlignment="1" applyProtection="1">
      <alignment horizontal="left" vertical="center"/>
      <protection locked="0"/>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69" fillId="35" borderId="52" xfId="0" applyFont="1" applyFill="1" applyBorder="1" applyAlignment="1" applyProtection="1">
      <alignment horizontal="center" vertical="center" wrapText="1"/>
      <protection locked="0"/>
    </xf>
    <xf numFmtId="0" fontId="69" fillId="35" borderId="53" xfId="0" applyFont="1" applyFill="1" applyBorder="1" applyAlignment="1" applyProtection="1">
      <alignment horizontal="center" vertical="center" wrapText="1"/>
      <protection locked="0"/>
    </xf>
    <xf numFmtId="0" fontId="69" fillId="35" borderId="0" xfId="0" applyFont="1" applyFill="1" applyBorder="1" applyAlignment="1" applyProtection="1">
      <alignment horizontal="center" vertical="center" wrapText="1"/>
      <protection locked="0"/>
    </xf>
    <xf numFmtId="0" fontId="69" fillId="35" borderId="42" xfId="0" applyFont="1" applyFill="1" applyBorder="1" applyAlignment="1" applyProtection="1">
      <alignment horizontal="center" vertical="center" wrapText="1"/>
      <protection locked="0"/>
    </xf>
    <xf numFmtId="0" fontId="70" fillId="0" borderId="68" xfId="0" applyFont="1" applyBorder="1" applyAlignment="1">
      <alignment horizontal="center" vertical="center" wrapText="1"/>
    </xf>
    <xf numFmtId="0" fontId="70" fillId="0" borderId="69" xfId="0" applyFont="1" applyBorder="1" applyAlignment="1">
      <alignment horizontal="center" vertical="center" wrapText="1"/>
    </xf>
    <xf numFmtId="0" fontId="70" fillId="0" borderId="70" xfId="0" applyFont="1" applyBorder="1" applyAlignment="1">
      <alignment horizontal="center" vertical="center" wrapText="1"/>
    </xf>
    <xf numFmtId="164" fontId="4" fillId="8" borderId="47" xfId="0" applyNumberFormat="1" applyFont="1" applyFill="1" applyBorder="1" applyAlignment="1" applyProtection="1">
      <alignment horizontal="center" vertical="center" wrapText="1"/>
      <protection locked="0"/>
    </xf>
    <xf numFmtId="164" fontId="4" fillId="8" borderId="48" xfId="0" applyNumberFormat="1" applyFont="1" applyFill="1" applyBorder="1" applyAlignment="1" applyProtection="1">
      <alignment horizontal="center" vertical="center" wrapText="1"/>
      <protection locked="0"/>
    </xf>
    <xf numFmtId="0" fontId="4" fillId="8" borderId="0" xfId="0" applyFont="1" applyFill="1" applyBorder="1" applyAlignment="1">
      <alignment horizontal="center" vertical="center"/>
    </xf>
    <xf numFmtId="0" fontId="14" fillId="0" borderId="71" xfId="0" applyFont="1" applyFill="1" applyBorder="1" applyAlignment="1" applyProtection="1">
      <alignment horizontal="center" vertical="center"/>
      <protection locked="0"/>
    </xf>
    <xf numFmtId="0" fontId="14" fillId="0" borderId="38" xfId="0" applyFont="1" applyFill="1" applyBorder="1" applyAlignment="1" applyProtection="1">
      <alignment horizontal="center" vertical="center"/>
      <protection locked="0"/>
    </xf>
    <xf numFmtId="0" fontId="14" fillId="0" borderId="72" xfId="0" applyFont="1" applyFill="1" applyBorder="1" applyAlignment="1" applyProtection="1">
      <alignment horizontal="center" vertical="center"/>
      <protection locked="0"/>
    </xf>
    <xf numFmtId="0" fontId="14" fillId="0" borderId="73" xfId="0" applyFont="1" applyFill="1" applyBorder="1" applyAlignment="1" applyProtection="1">
      <alignment horizontal="center" vertical="center"/>
      <protection locked="0"/>
    </xf>
    <xf numFmtId="0" fontId="14" fillId="0" borderId="37" xfId="0" applyFont="1" applyFill="1" applyBorder="1" applyAlignment="1" applyProtection="1">
      <alignment horizontal="center" vertical="center"/>
      <protection locked="0"/>
    </xf>
    <xf numFmtId="0" fontId="11" fillId="35" borderId="46" xfId="0" applyFont="1" applyFill="1" applyBorder="1" applyAlignment="1">
      <alignment horizontal="center" vertical="center"/>
    </xf>
    <xf numFmtId="0" fontId="11" fillId="35" borderId="0" xfId="0" applyFont="1" applyFill="1" applyBorder="1" applyAlignment="1">
      <alignment horizontal="center" vertical="center"/>
    </xf>
    <xf numFmtId="0" fontId="11" fillId="35" borderId="42" xfId="0" applyFont="1" applyFill="1" applyBorder="1" applyAlignment="1">
      <alignment horizontal="center" vertical="center"/>
    </xf>
    <xf numFmtId="0" fontId="4" fillId="8" borderId="74" xfId="0" applyFont="1" applyFill="1" applyBorder="1" applyAlignment="1" applyProtection="1">
      <alignment horizontal="center" vertical="center"/>
      <protection locked="0"/>
    </xf>
    <xf numFmtId="0" fontId="4" fillId="8" borderId="75" xfId="0" applyFont="1" applyFill="1" applyBorder="1" applyAlignment="1" applyProtection="1">
      <alignment horizontal="center" vertical="center"/>
      <protection locked="0"/>
    </xf>
    <xf numFmtId="164" fontId="4" fillId="8" borderId="76" xfId="0" applyNumberFormat="1" applyFont="1" applyFill="1" applyBorder="1" applyAlignment="1" applyProtection="1">
      <alignment horizontal="center" vertical="center" wrapText="1"/>
      <protection locked="0"/>
    </xf>
    <xf numFmtId="164" fontId="4" fillId="8" borderId="77" xfId="0" applyNumberFormat="1" applyFont="1" applyFill="1" applyBorder="1" applyAlignment="1" applyProtection="1">
      <alignment horizontal="center" vertical="center"/>
      <protection locked="0"/>
    </xf>
    <xf numFmtId="0" fontId="7" fillId="18" borderId="46" xfId="0" applyFont="1" applyFill="1" applyBorder="1" applyAlignment="1">
      <alignment horizontal="center" vertical="center" wrapText="1"/>
    </xf>
    <xf numFmtId="0" fontId="7" fillId="18" borderId="0" xfId="0" applyFont="1" applyFill="1" applyBorder="1" applyAlignment="1">
      <alignment horizontal="center" vertical="center" wrapText="1"/>
    </xf>
    <xf numFmtId="0" fontId="79" fillId="0" borderId="43" xfId="0" applyFont="1" applyFill="1" applyBorder="1" applyAlignment="1" applyProtection="1">
      <alignment horizontal="left" vertical="center" wrapText="1"/>
      <protection locked="0"/>
    </xf>
    <xf numFmtId="0" fontId="79" fillId="0" borderId="39" xfId="0" applyFont="1" applyFill="1" applyBorder="1" applyAlignment="1" applyProtection="1">
      <alignment horizontal="left" vertical="center" wrapText="1"/>
      <protection locked="0"/>
    </xf>
    <xf numFmtId="0" fontId="5" fillId="35" borderId="46" xfId="0" applyFont="1" applyFill="1" applyBorder="1" applyAlignment="1">
      <alignment vertical="center"/>
    </xf>
    <xf numFmtId="0" fontId="5" fillId="35" borderId="0" xfId="0" applyFont="1" applyFill="1" applyBorder="1" applyAlignment="1">
      <alignment vertical="center"/>
    </xf>
    <xf numFmtId="0" fontId="4" fillId="8" borderId="47" xfId="0" applyFont="1" applyFill="1" applyBorder="1" applyAlignment="1">
      <alignment horizontal="center" vertical="center"/>
    </xf>
    <xf numFmtId="0" fontId="4" fillId="8" borderId="48" xfId="0" applyFont="1" applyFill="1" applyBorder="1" applyAlignment="1">
      <alignment horizontal="center" vertical="center"/>
    </xf>
    <xf numFmtId="0" fontId="4" fillId="8" borderId="53" xfId="0" applyFont="1" applyFill="1" applyBorder="1" applyAlignment="1">
      <alignment horizontal="left" vertical="center"/>
    </xf>
    <xf numFmtId="0" fontId="4" fillId="8" borderId="42" xfId="0" applyFont="1" applyFill="1" applyBorder="1" applyAlignment="1">
      <alignment horizontal="left" vertical="center"/>
    </xf>
    <xf numFmtId="0" fontId="0" fillId="34" borderId="1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8" xfId="0" applyFont="1" applyFill="1" applyBorder="1" applyAlignment="1">
      <alignment horizontal="center" vertical="center"/>
    </xf>
    <xf numFmtId="164" fontId="4" fillId="12" borderId="47" xfId="0" applyNumberFormat="1" applyFont="1" applyFill="1" applyBorder="1" applyAlignment="1">
      <alignment horizontal="center" vertical="center" wrapText="1"/>
    </xf>
    <xf numFmtId="164" fontId="4" fillId="12" borderId="78" xfId="0" applyNumberFormat="1" applyFont="1" applyFill="1" applyBorder="1" applyAlignment="1">
      <alignment horizontal="center" vertical="center" wrapText="1"/>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78" xfId="0" applyFont="1" applyFill="1" applyBorder="1" applyAlignment="1">
      <alignment horizontal="center" vertical="center"/>
    </xf>
    <xf numFmtId="0" fontId="70" fillId="0" borderId="79"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80" xfId="0" applyFont="1" applyBorder="1" applyAlignment="1">
      <alignment horizontal="center" vertical="center" wrapText="1"/>
    </xf>
    <xf numFmtId="0" fontId="4" fillId="34" borderId="27" xfId="0" applyFont="1" applyFill="1" applyBorder="1" applyAlignment="1">
      <alignment horizontal="center" vertical="center"/>
    </xf>
    <xf numFmtId="0" fontId="4" fillId="34" borderId="28" xfId="0" applyFont="1" applyFill="1" applyBorder="1" applyAlignment="1">
      <alignment horizontal="center" vertical="center"/>
    </xf>
    <xf numFmtId="0" fontId="4" fillId="34" borderId="29" xfId="0" applyFont="1" applyFill="1" applyBorder="1" applyAlignment="1">
      <alignment horizontal="center" vertical="center"/>
    </xf>
    <xf numFmtId="0" fontId="17" fillId="0" borderId="71" xfId="0" applyFont="1" applyFill="1" applyBorder="1" applyAlignment="1" applyProtection="1">
      <alignment horizontal="center" vertical="center"/>
      <protection locked="0"/>
    </xf>
    <xf numFmtId="0" fontId="17" fillId="0" borderId="38" xfId="0" applyFont="1" applyFill="1" applyBorder="1" applyAlignment="1" applyProtection="1">
      <alignment horizontal="center" vertical="center"/>
      <protection locked="0"/>
    </xf>
    <xf numFmtId="164" fontId="72" fillId="12" borderId="47" xfId="0" applyNumberFormat="1" applyFont="1" applyFill="1" applyBorder="1" applyAlignment="1" applyProtection="1">
      <alignment horizontal="center" vertical="center"/>
      <protection locked="0"/>
    </xf>
  </cellXfs>
  <cellStyles count="52">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 2" xfId="45"/>
    <cellStyle name="Normál_Munka1" xfId="46"/>
    <cellStyle name="Percent" xfId="47"/>
    <cellStyle name="Followed Hyperlink" xfId="48"/>
    <cellStyle name="Poznámka" xfId="49"/>
    <cellStyle name="Prepojená bunka" xfId="50"/>
    <cellStyle name="Spolu" xfId="51"/>
    <cellStyle name="TableStyleLight1" xfId="52"/>
    <cellStyle name="Text upozornenia" xfId="53"/>
    <cellStyle name="Titul" xfId="54"/>
    <cellStyle name="Vstup" xfId="55"/>
    <cellStyle name="Výpočet" xfId="56"/>
    <cellStyle name="Výstup" xfId="57"/>
    <cellStyle name="Vysvetľujúci text" xfId="58"/>
    <cellStyle name="Zlá" xfId="59"/>
    <cellStyle name="Zvýraznenie1" xfId="60"/>
    <cellStyle name="Zvýraznenie2" xfId="61"/>
    <cellStyle name="Zvýraznenie3" xfId="62"/>
    <cellStyle name="Zvýraznenie4" xfId="63"/>
    <cellStyle name="Zvýraznenie5" xfId="64"/>
    <cellStyle name="Zvýraznenie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276225</xdr:colOff>
      <xdr:row>8</xdr:row>
      <xdr:rowOff>228600</xdr:rowOff>
    </xdr:from>
    <xdr:to>
      <xdr:col>3</xdr:col>
      <xdr:colOff>1390650</xdr:colOff>
      <xdr:row>12</xdr:row>
      <xdr:rowOff>114300</xdr:rowOff>
    </xdr:to>
    <xdr:pic>
      <xdr:nvPicPr>
        <xdr:cNvPr id="1" name="Obrázok 1"/>
        <xdr:cNvPicPr preferRelativeResize="1">
          <a:picLocks noChangeAspect="1"/>
        </xdr:cNvPicPr>
      </xdr:nvPicPr>
      <xdr:blipFill>
        <a:blip r:embed="rId1"/>
        <a:stretch>
          <a:fillRect/>
        </a:stretch>
      </xdr:blipFill>
      <xdr:spPr>
        <a:xfrm>
          <a:off x="5581650" y="1828800"/>
          <a:ext cx="1114425" cy="876300"/>
        </a:xfrm>
        <a:prstGeom prst="rect">
          <a:avLst/>
        </a:prstGeom>
        <a:noFill/>
        <a:ln w="9525" cmpd="sng">
          <a:noFill/>
        </a:ln>
      </xdr:spPr>
    </xdr:pic>
    <xdr:clientData/>
  </xdr:twoCellAnchor>
  <xdr:oneCellAnchor>
    <xdr:from>
      <xdr:col>2</xdr:col>
      <xdr:colOff>1466850</xdr:colOff>
      <xdr:row>4</xdr:row>
      <xdr:rowOff>76200</xdr:rowOff>
    </xdr:from>
    <xdr:ext cx="7296150" cy="561975"/>
    <xdr:sp>
      <xdr:nvSpPr>
        <xdr:cNvPr id="2" name="Obdĺžnik 1"/>
        <xdr:cNvSpPr>
          <a:spLocks/>
        </xdr:cNvSpPr>
      </xdr:nvSpPr>
      <xdr:spPr>
        <a:xfrm>
          <a:off x="2543175" y="914400"/>
          <a:ext cx="7296150" cy="561975"/>
        </a:xfrm>
        <a:prstGeom prst="rect">
          <a:avLst/>
        </a:prstGeom>
        <a:noFill/>
        <a:ln w="9525" cmpd="sng">
          <a:noFill/>
        </a:ln>
      </xdr:spPr>
      <xdr:txBody>
        <a:bodyPr vertOverflow="clip" wrap="square"/>
        <a:p>
          <a:pPr algn="ctr">
            <a:defRPr/>
          </a:pPr>
          <a:r>
            <a:rPr lang="en-US" cap="none" sz="2800" b="0" i="0" u="none" baseline="0">
              <a:solidFill>
                <a:srgbClr val="000000"/>
              </a:solidFill>
            </a:rPr>
            <a:t>Order Form for member with VAT + DSP</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etworker@dxn2u.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155"/>
  <sheetViews>
    <sheetView tabSelected="1" zoomScalePageLayoutView="0" workbookViewId="0" topLeftCell="A1">
      <selection activeCell="B4" sqref="B4:D4"/>
    </sheetView>
  </sheetViews>
  <sheetFormatPr defaultColWidth="8.875" defaultRowHeight="15.75"/>
  <cols>
    <col min="1" max="1" width="5.375" style="5" customWidth="1"/>
    <col min="2" max="2" width="8.75390625" style="13" customWidth="1"/>
    <col min="3" max="3" width="55.50390625" style="8" customWidth="1"/>
    <col min="4" max="4" width="21.875" style="14" customWidth="1"/>
    <col min="5" max="5" width="13.625" style="13" customWidth="1"/>
    <col min="6" max="6" width="15.75390625" style="13" customWidth="1"/>
    <col min="7" max="7" width="13.125" style="23" customWidth="1"/>
    <col min="8" max="8" width="12.00390625" style="23" customWidth="1"/>
    <col min="9" max="9" width="11.25390625" style="5" hidden="1" customWidth="1"/>
    <col min="10" max="10" width="8.875" style="5" hidden="1" customWidth="1"/>
    <col min="11" max="33" width="8.875" style="13" customWidth="1"/>
    <col min="34" max="16384" width="8.875" style="5" customWidth="1"/>
  </cols>
  <sheetData>
    <row r="1" spans="1:8" ht="16.5" thickBot="1">
      <c r="A1" s="9"/>
      <c r="B1" s="229"/>
      <c r="C1" s="229"/>
      <c r="D1" s="10"/>
      <c r="E1" s="11"/>
      <c r="F1" s="11"/>
      <c r="G1" s="12"/>
      <c r="H1" s="12"/>
    </row>
    <row r="2" spans="1:10" ht="15.75" customHeight="1">
      <c r="A2" s="9"/>
      <c r="B2" s="230" t="s">
        <v>39</v>
      </c>
      <c r="C2" s="231"/>
      <c r="D2" s="231"/>
      <c r="E2" s="251" t="s">
        <v>76</v>
      </c>
      <c r="F2" s="251"/>
      <c r="G2" s="251"/>
      <c r="H2" s="252"/>
      <c r="I2" s="7"/>
      <c r="J2" s="7"/>
    </row>
    <row r="3" spans="1:8" ht="18" customHeight="1">
      <c r="A3" s="9"/>
      <c r="B3" s="232" t="s">
        <v>75</v>
      </c>
      <c r="C3" s="233"/>
      <c r="D3" s="233"/>
      <c r="E3" s="253"/>
      <c r="F3" s="253"/>
      <c r="G3" s="253"/>
      <c r="H3" s="254"/>
    </row>
    <row r="4" spans="1:8" ht="15.75">
      <c r="A4" s="9"/>
      <c r="B4" s="234" t="s">
        <v>40</v>
      </c>
      <c r="C4" s="235"/>
      <c r="D4" s="235"/>
      <c r="E4" s="253"/>
      <c r="F4" s="253"/>
      <c r="G4" s="253"/>
      <c r="H4" s="254"/>
    </row>
    <row r="5" spans="1:8" ht="23.25" customHeight="1">
      <c r="A5" s="9"/>
      <c r="B5" s="236" t="s">
        <v>166</v>
      </c>
      <c r="C5" s="237"/>
      <c r="D5" s="86"/>
      <c r="E5" s="253"/>
      <c r="F5" s="253"/>
      <c r="G5" s="253"/>
      <c r="H5" s="254"/>
    </row>
    <row r="6" spans="1:8" ht="15.75">
      <c r="A6" s="9"/>
      <c r="B6" s="277" t="s">
        <v>165</v>
      </c>
      <c r="C6" s="278"/>
      <c r="D6" s="86"/>
      <c r="E6" s="87"/>
      <c r="F6" s="87"/>
      <c r="G6" s="88"/>
      <c r="H6" s="89"/>
    </row>
    <row r="7" spans="1:8" ht="15.75" customHeight="1">
      <c r="A7" s="9"/>
      <c r="B7" s="266"/>
      <c r="C7" s="267"/>
      <c r="D7" s="267"/>
      <c r="E7" s="267"/>
      <c r="F7" s="267"/>
      <c r="G7" s="267"/>
      <c r="H7" s="268"/>
    </row>
    <row r="8" spans="1:8" ht="5.25" customHeight="1" thickBot="1">
      <c r="A8" s="9"/>
      <c r="B8" s="90"/>
      <c r="C8" s="91"/>
      <c r="D8" s="91"/>
      <c r="E8" s="91"/>
      <c r="F8" s="91"/>
      <c r="G8" s="91"/>
      <c r="H8" s="92"/>
    </row>
    <row r="9" spans="1:8" ht="19.5" customHeight="1">
      <c r="A9" s="9"/>
      <c r="B9" s="136" t="s">
        <v>70</v>
      </c>
      <c r="C9" s="70"/>
      <c r="D9" s="288"/>
      <c r="E9" s="139" t="s">
        <v>43</v>
      </c>
      <c r="F9" s="263"/>
      <c r="G9" s="264"/>
      <c r="H9" s="265"/>
    </row>
    <row r="10" spans="1:11" ht="19.5" customHeight="1">
      <c r="A10" s="9"/>
      <c r="B10" s="137" t="s">
        <v>41</v>
      </c>
      <c r="C10" s="122"/>
      <c r="D10" s="289"/>
      <c r="E10" s="261"/>
      <c r="F10" s="261"/>
      <c r="G10" s="261"/>
      <c r="H10" s="262"/>
      <c r="K10" s="112"/>
    </row>
    <row r="11" spans="1:15" ht="19.5" customHeight="1">
      <c r="A11" s="9"/>
      <c r="B11" s="138" t="s">
        <v>42</v>
      </c>
      <c r="C11" s="123"/>
      <c r="D11" s="289"/>
      <c r="E11" s="261"/>
      <c r="F11" s="261"/>
      <c r="G11" s="261"/>
      <c r="H11" s="262"/>
      <c r="I11" s="15"/>
      <c r="J11" s="15"/>
      <c r="O11" s="112"/>
    </row>
    <row r="12" spans="1:8" ht="19.5" customHeight="1">
      <c r="A12" s="9"/>
      <c r="B12" s="138" t="s">
        <v>72</v>
      </c>
      <c r="C12" s="71" t="s">
        <v>71</v>
      </c>
      <c r="D12" s="289"/>
      <c r="E12" s="297"/>
      <c r="F12" s="297"/>
      <c r="G12" s="297"/>
      <c r="H12" s="298"/>
    </row>
    <row r="13" spans="1:10" ht="19.5" customHeight="1" thickBot="1">
      <c r="A13" s="9"/>
      <c r="B13" s="275"/>
      <c r="C13" s="276"/>
      <c r="D13" s="290"/>
      <c r="E13" s="140" t="s">
        <v>44</v>
      </c>
      <c r="F13" s="241"/>
      <c r="G13" s="242"/>
      <c r="H13" s="243"/>
      <c r="I13" s="291" t="s">
        <v>29</v>
      </c>
      <c r="J13" s="255" t="s">
        <v>30</v>
      </c>
    </row>
    <row r="14" spans="1:33" s="2" customFormat="1" ht="15.75" customHeight="1">
      <c r="A14" s="3"/>
      <c r="B14" s="279" t="s">
        <v>45</v>
      </c>
      <c r="C14" s="281" t="s">
        <v>46</v>
      </c>
      <c r="D14" s="260" t="s">
        <v>47</v>
      </c>
      <c r="E14" s="269" t="s">
        <v>48</v>
      </c>
      <c r="F14" s="244" t="s">
        <v>122</v>
      </c>
      <c r="G14" s="271" t="s">
        <v>49</v>
      </c>
      <c r="H14" s="258" t="s">
        <v>50</v>
      </c>
      <c r="I14" s="292"/>
      <c r="J14" s="256"/>
      <c r="K14" s="13"/>
      <c r="L14" s="13"/>
      <c r="M14" s="13"/>
      <c r="N14" s="13"/>
      <c r="O14" s="13"/>
      <c r="P14" s="13"/>
      <c r="Q14" s="13"/>
      <c r="R14" s="13"/>
      <c r="S14" s="13"/>
      <c r="T14" s="13"/>
      <c r="U14" s="13"/>
      <c r="V14" s="13"/>
      <c r="W14" s="13"/>
      <c r="X14" s="13"/>
      <c r="Y14" s="13"/>
      <c r="Z14" s="13"/>
      <c r="AA14" s="13"/>
      <c r="AB14" s="13"/>
      <c r="AC14" s="13"/>
      <c r="AD14" s="13"/>
      <c r="AE14" s="13"/>
      <c r="AF14" s="13"/>
      <c r="AG14" s="13"/>
    </row>
    <row r="15" spans="1:33" s="1" customFormat="1" ht="15.75" customHeight="1" thickBot="1">
      <c r="A15" s="4"/>
      <c r="B15" s="280"/>
      <c r="C15" s="282"/>
      <c r="D15" s="260"/>
      <c r="E15" s="270"/>
      <c r="F15" s="245"/>
      <c r="G15" s="272"/>
      <c r="H15" s="259"/>
      <c r="I15" s="293"/>
      <c r="J15" s="257"/>
      <c r="K15" s="13"/>
      <c r="L15" s="13"/>
      <c r="M15" s="13"/>
      <c r="N15" s="13"/>
      <c r="O15" s="13"/>
      <c r="P15" s="13"/>
      <c r="Q15" s="13"/>
      <c r="R15" s="13"/>
      <c r="S15" s="13"/>
      <c r="T15" s="13"/>
      <c r="U15" s="13"/>
      <c r="V15" s="13"/>
      <c r="W15" s="13"/>
      <c r="X15" s="13"/>
      <c r="Y15" s="13"/>
      <c r="Z15" s="13"/>
      <c r="AA15" s="13"/>
      <c r="AB15" s="13"/>
      <c r="AC15" s="13"/>
      <c r="AD15" s="13"/>
      <c r="AE15" s="13"/>
      <c r="AF15" s="13"/>
      <c r="AG15" s="13"/>
    </row>
    <row r="16" spans="1:33" s="1" customFormat="1" ht="15.75" customHeight="1" thickBot="1">
      <c r="A16" s="4"/>
      <c r="B16" s="191"/>
      <c r="C16" s="180" t="s">
        <v>78</v>
      </c>
      <c r="D16" s="192"/>
      <c r="E16" s="192"/>
      <c r="F16" s="192"/>
      <c r="G16" s="193"/>
      <c r="H16" s="194"/>
      <c r="I16" s="24"/>
      <c r="J16" s="25"/>
      <c r="K16" s="13"/>
      <c r="L16" s="13"/>
      <c r="M16" s="13"/>
      <c r="N16" s="13"/>
      <c r="O16" s="13"/>
      <c r="P16" s="13"/>
      <c r="Q16" s="13"/>
      <c r="R16" s="13"/>
      <c r="S16" s="13"/>
      <c r="T16" s="13"/>
      <c r="U16" s="13"/>
      <c r="V16" s="13"/>
      <c r="W16" s="13"/>
      <c r="X16" s="13"/>
      <c r="Y16" s="13"/>
      <c r="Z16" s="13"/>
      <c r="AA16" s="13"/>
      <c r="AB16" s="13"/>
      <c r="AC16" s="13"/>
      <c r="AD16" s="13"/>
      <c r="AE16" s="13"/>
      <c r="AF16" s="13"/>
      <c r="AG16" s="13"/>
    </row>
    <row r="17" spans="1:10" ht="15" customHeight="1">
      <c r="A17" s="9"/>
      <c r="B17" s="34">
        <v>1</v>
      </c>
      <c r="C17" s="35" t="s">
        <v>196</v>
      </c>
      <c r="D17" s="36" t="s">
        <v>138</v>
      </c>
      <c r="E17" s="132"/>
      <c r="F17" s="204">
        <v>19.2</v>
      </c>
      <c r="G17" s="37">
        <f>E17*F17</f>
        <v>0</v>
      </c>
      <c r="H17" s="38">
        <v>0</v>
      </c>
      <c r="I17" s="26">
        <v>598</v>
      </c>
      <c r="J17" s="27">
        <f>I17*E17</f>
        <v>0</v>
      </c>
    </row>
    <row r="18" spans="1:10" ht="15" customHeight="1" thickBot="1">
      <c r="A18" s="9"/>
      <c r="B18" s="155">
        <v>2</v>
      </c>
      <c r="C18" s="161" t="s">
        <v>77</v>
      </c>
      <c r="D18" s="157" t="s">
        <v>24</v>
      </c>
      <c r="E18" s="158"/>
      <c r="F18" s="203">
        <v>82.6</v>
      </c>
      <c r="G18" s="159">
        <f>E18*F18</f>
        <v>0</v>
      </c>
      <c r="H18" s="160">
        <v>100</v>
      </c>
      <c r="I18" s="26">
        <v>1497</v>
      </c>
      <c r="J18" s="28">
        <f>I18*E18</f>
        <v>0</v>
      </c>
    </row>
    <row r="19" spans="1:10" ht="15" customHeight="1" thickBot="1">
      <c r="A19" s="9"/>
      <c r="B19" s="186"/>
      <c r="C19" s="187" t="s">
        <v>194</v>
      </c>
      <c r="D19" s="188"/>
      <c r="E19" s="195"/>
      <c r="F19" s="188"/>
      <c r="G19" s="189"/>
      <c r="H19" s="190"/>
      <c r="I19" s="26"/>
      <c r="J19" s="28"/>
    </row>
    <row r="20" spans="1:13" ht="84.75" customHeight="1">
      <c r="A20" s="9"/>
      <c r="B20" s="34">
        <v>3</v>
      </c>
      <c r="C20" s="148" t="s">
        <v>197</v>
      </c>
      <c r="D20" s="36" t="s">
        <v>24</v>
      </c>
      <c r="E20" s="132"/>
      <c r="F20" s="204">
        <v>555.6</v>
      </c>
      <c r="G20" s="37">
        <f aca="true" t="shared" si="0" ref="G20:G25">E20*F20</f>
        <v>0</v>
      </c>
      <c r="H20" s="38">
        <v>529</v>
      </c>
      <c r="I20" s="26"/>
      <c r="J20" s="28"/>
      <c r="K20" s="112"/>
      <c r="M20" s="112"/>
    </row>
    <row r="21" spans="1:10" ht="102" customHeight="1">
      <c r="A21" s="9"/>
      <c r="B21" s="149">
        <v>4</v>
      </c>
      <c r="C21" s="150" t="s">
        <v>198</v>
      </c>
      <c r="D21" s="151" t="s">
        <v>24</v>
      </c>
      <c r="E21" s="152"/>
      <c r="F21" s="213">
        <v>512.1</v>
      </c>
      <c r="G21" s="153">
        <f t="shared" si="0"/>
        <v>0</v>
      </c>
      <c r="H21" s="154">
        <v>668.4</v>
      </c>
      <c r="I21" s="26"/>
      <c r="J21" s="28"/>
    </row>
    <row r="22" spans="1:10" ht="84.75" customHeight="1">
      <c r="A22" s="9"/>
      <c r="B22" s="50">
        <v>5</v>
      </c>
      <c r="C22" s="147" t="s">
        <v>199</v>
      </c>
      <c r="D22" s="31" t="s">
        <v>24</v>
      </c>
      <c r="E22" s="130"/>
      <c r="F22" s="214">
        <v>326.1</v>
      </c>
      <c r="G22" s="33">
        <f t="shared" si="0"/>
        <v>0</v>
      </c>
      <c r="H22" s="51">
        <v>370</v>
      </c>
      <c r="I22" s="26"/>
      <c r="J22" s="28"/>
    </row>
    <row r="23" spans="1:10" ht="84.75" customHeight="1">
      <c r="A23" s="9"/>
      <c r="B23" s="149">
        <v>6</v>
      </c>
      <c r="C23" s="150" t="s">
        <v>200</v>
      </c>
      <c r="D23" s="151" t="s">
        <v>24</v>
      </c>
      <c r="E23" s="152"/>
      <c r="F23" s="213">
        <v>304.4</v>
      </c>
      <c r="G23" s="153">
        <f t="shared" si="0"/>
        <v>0</v>
      </c>
      <c r="H23" s="154">
        <v>392.3</v>
      </c>
      <c r="I23" s="26"/>
      <c r="J23" s="28"/>
    </row>
    <row r="24" spans="1:10" ht="84.75" customHeight="1">
      <c r="A24" s="9"/>
      <c r="B24" s="50">
        <v>7</v>
      </c>
      <c r="C24" s="147" t="s">
        <v>201</v>
      </c>
      <c r="D24" s="31" t="s">
        <v>24</v>
      </c>
      <c r="E24" s="130"/>
      <c r="F24" s="214">
        <v>104.6</v>
      </c>
      <c r="G24" s="33">
        <f t="shared" si="0"/>
        <v>0</v>
      </c>
      <c r="H24" s="51">
        <v>112</v>
      </c>
      <c r="I24" s="26"/>
      <c r="J24" s="28"/>
    </row>
    <row r="25" spans="1:10" ht="84.75" customHeight="1" thickBot="1">
      <c r="A25" s="9"/>
      <c r="B25" s="155">
        <v>8</v>
      </c>
      <c r="C25" s="156" t="s">
        <v>202</v>
      </c>
      <c r="D25" s="157" t="s">
        <v>24</v>
      </c>
      <c r="E25" s="158"/>
      <c r="F25" s="203">
        <v>99.7</v>
      </c>
      <c r="G25" s="159">
        <f t="shared" si="0"/>
        <v>0</v>
      </c>
      <c r="H25" s="160">
        <v>121.3</v>
      </c>
      <c r="I25" s="26"/>
      <c r="J25" s="28"/>
    </row>
    <row r="26" spans="1:10" ht="15" customHeight="1" thickBot="1">
      <c r="A26" s="9"/>
      <c r="B26" s="141"/>
      <c r="C26" s="142" t="s">
        <v>142</v>
      </c>
      <c r="D26" s="143"/>
      <c r="E26" s="144"/>
      <c r="F26" s="145"/>
      <c r="G26" s="145"/>
      <c r="H26" s="146"/>
      <c r="I26" s="26"/>
      <c r="J26" s="28"/>
    </row>
    <row r="27" spans="1:10" ht="15" customHeight="1" hidden="1">
      <c r="A27" s="9"/>
      <c r="B27" s="52">
        <v>9</v>
      </c>
      <c r="C27" s="53" t="s">
        <v>81</v>
      </c>
      <c r="D27" s="54" t="s">
        <v>36</v>
      </c>
      <c r="E27" s="129"/>
      <c r="F27" s="55"/>
      <c r="G27" s="55">
        <f aca="true" t="shared" si="1" ref="G27:G81">E27*F27</f>
        <v>0</v>
      </c>
      <c r="H27" s="56">
        <v>15</v>
      </c>
      <c r="I27" s="26">
        <v>176</v>
      </c>
      <c r="J27" s="28">
        <f aca="true" t="shared" si="2" ref="J27:J90">I27*E27</f>
        <v>0</v>
      </c>
    </row>
    <row r="28" spans="1:10" ht="15" customHeight="1">
      <c r="A28" s="9"/>
      <c r="B28" s="149">
        <v>9</v>
      </c>
      <c r="C28" s="162" t="s">
        <v>82</v>
      </c>
      <c r="D28" s="151" t="s">
        <v>15</v>
      </c>
      <c r="E28" s="152"/>
      <c r="F28" s="213">
        <v>13</v>
      </c>
      <c r="G28" s="153">
        <f t="shared" si="1"/>
        <v>0</v>
      </c>
      <c r="H28" s="154">
        <v>11.5</v>
      </c>
      <c r="I28" s="26">
        <v>547</v>
      </c>
      <c r="J28" s="28">
        <f t="shared" si="2"/>
        <v>0</v>
      </c>
    </row>
    <row r="29" spans="1:10" ht="15" customHeight="1">
      <c r="A29" s="9"/>
      <c r="B29" s="50">
        <v>10</v>
      </c>
      <c r="C29" s="32" t="s">
        <v>83</v>
      </c>
      <c r="D29" s="31" t="s">
        <v>20</v>
      </c>
      <c r="E29" s="130"/>
      <c r="F29" s="214">
        <v>11.6</v>
      </c>
      <c r="G29" s="33">
        <f t="shared" si="1"/>
        <v>0</v>
      </c>
      <c r="H29" s="51">
        <v>16</v>
      </c>
      <c r="I29" s="26">
        <v>544</v>
      </c>
      <c r="J29" s="28">
        <f t="shared" si="2"/>
        <v>0</v>
      </c>
    </row>
    <row r="30" spans="1:10" ht="15" customHeight="1">
      <c r="A30" s="9"/>
      <c r="B30" s="149">
        <v>11</v>
      </c>
      <c r="C30" s="162" t="s">
        <v>84</v>
      </c>
      <c r="D30" s="151" t="s">
        <v>13</v>
      </c>
      <c r="E30" s="152"/>
      <c r="F30" s="213">
        <v>16.5</v>
      </c>
      <c r="G30" s="153">
        <f t="shared" si="1"/>
        <v>0</v>
      </c>
      <c r="H30" s="154">
        <v>15</v>
      </c>
      <c r="I30" s="26">
        <v>817</v>
      </c>
      <c r="J30" s="28">
        <f>I30*E30</f>
        <v>0</v>
      </c>
    </row>
    <row r="31" spans="1:10" ht="15" customHeight="1">
      <c r="A31" s="9"/>
      <c r="B31" s="50">
        <v>12</v>
      </c>
      <c r="C31" s="32" t="s">
        <v>85</v>
      </c>
      <c r="D31" s="31" t="s">
        <v>35</v>
      </c>
      <c r="E31" s="130"/>
      <c r="F31" s="214">
        <v>73.6</v>
      </c>
      <c r="G31" s="33">
        <f t="shared" si="1"/>
        <v>0</v>
      </c>
      <c r="H31" s="51">
        <v>102.5</v>
      </c>
      <c r="I31" s="26">
        <v>1594</v>
      </c>
      <c r="J31" s="28">
        <f t="shared" si="2"/>
        <v>0</v>
      </c>
    </row>
    <row r="32" spans="1:10" ht="15" customHeight="1">
      <c r="A32" s="9"/>
      <c r="B32" s="149">
        <v>13</v>
      </c>
      <c r="C32" s="162" t="s">
        <v>86</v>
      </c>
      <c r="D32" s="151" t="s">
        <v>17</v>
      </c>
      <c r="E32" s="152"/>
      <c r="F32" s="213">
        <v>33.1</v>
      </c>
      <c r="G32" s="153">
        <f t="shared" si="1"/>
        <v>0</v>
      </c>
      <c r="H32" s="154">
        <v>35</v>
      </c>
      <c r="I32" s="26">
        <v>1169</v>
      </c>
      <c r="J32" s="28">
        <f t="shared" si="2"/>
        <v>0</v>
      </c>
    </row>
    <row r="33" spans="1:10" ht="15" customHeight="1">
      <c r="A33" s="9"/>
      <c r="B33" s="50">
        <v>14</v>
      </c>
      <c r="C33" s="32" t="s">
        <v>87</v>
      </c>
      <c r="D33" s="31" t="s">
        <v>15</v>
      </c>
      <c r="E33" s="130"/>
      <c r="F33" s="214">
        <v>16.2</v>
      </c>
      <c r="G33" s="33">
        <f t="shared" si="1"/>
        <v>0</v>
      </c>
      <c r="H33" s="51">
        <v>15</v>
      </c>
      <c r="I33" s="26">
        <v>553</v>
      </c>
      <c r="J33" s="28">
        <f t="shared" si="2"/>
        <v>0</v>
      </c>
    </row>
    <row r="34" spans="1:10" ht="15" customHeight="1">
      <c r="A34" s="9"/>
      <c r="B34" s="149">
        <v>15</v>
      </c>
      <c r="C34" s="162" t="s">
        <v>88</v>
      </c>
      <c r="D34" s="151" t="s">
        <v>37</v>
      </c>
      <c r="E34" s="152"/>
      <c r="F34" s="213">
        <v>18.9</v>
      </c>
      <c r="G34" s="153">
        <f t="shared" si="1"/>
        <v>0</v>
      </c>
      <c r="H34" s="154">
        <v>20</v>
      </c>
      <c r="I34" s="26">
        <v>772</v>
      </c>
      <c r="J34" s="28">
        <f t="shared" si="2"/>
        <v>0</v>
      </c>
    </row>
    <row r="35" spans="1:10" ht="15" customHeight="1">
      <c r="A35" s="9"/>
      <c r="B35" s="50">
        <v>16</v>
      </c>
      <c r="C35" s="32" t="s">
        <v>89</v>
      </c>
      <c r="D35" s="31" t="s">
        <v>16</v>
      </c>
      <c r="E35" s="130"/>
      <c r="F35" s="214">
        <v>14.1</v>
      </c>
      <c r="G35" s="33">
        <f t="shared" si="1"/>
        <v>0</v>
      </c>
      <c r="H35" s="51">
        <v>13.5</v>
      </c>
      <c r="I35" s="26">
        <v>117</v>
      </c>
      <c r="J35" s="28">
        <f t="shared" si="2"/>
        <v>0</v>
      </c>
    </row>
    <row r="36" spans="1:10" ht="15" customHeight="1">
      <c r="A36" s="9"/>
      <c r="B36" s="149">
        <v>17</v>
      </c>
      <c r="C36" s="162" t="s">
        <v>90</v>
      </c>
      <c r="D36" s="151" t="s">
        <v>14</v>
      </c>
      <c r="E36" s="152"/>
      <c r="F36" s="213">
        <v>12.8</v>
      </c>
      <c r="G36" s="153">
        <f t="shared" si="1"/>
        <v>0</v>
      </c>
      <c r="H36" s="154">
        <v>11.5</v>
      </c>
      <c r="I36" s="26">
        <v>151</v>
      </c>
      <c r="J36" s="28">
        <f t="shared" si="2"/>
        <v>0</v>
      </c>
    </row>
    <row r="37" spans="1:10" ht="15" customHeight="1">
      <c r="A37" s="9"/>
      <c r="B37" s="50">
        <v>18</v>
      </c>
      <c r="C37" s="32" t="s">
        <v>91</v>
      </c>
      <c r="D37" s="31" t="s">
        <v>19</v>
      </c>
      <c r="E37" s="130"/>
      <c r="F37" s="214">
        <v>25.3</v>
      </c>
      <c r="G37" s="33">
        <f t="shared" si="1"/>
        <v>0</v>
      </c>
      <c r="H37" s="51">
        <v>30</v>
      </c>
      <c r="I37" s="26">
        <v>393</v>
      </c>
      <c r="J37" s="28">
        <f t="shared" si="2"/>
        <v>0</v>
      </c>
    </row>
    <row r="38" spans="1:10" ht="15" customHeight="1">
      <c r="A38" s="9"/>
      <c r="B38" s="149">
        <v>19</v>
      </c>
      <c r="C38" s="162" t="s">
        <v>92</v>
      </c>
      <c r="D38" s="151" t="s">
        <v>18</v>
      </c>
      <c r="E38" s="152"/>
      <c r="F38" s="213">
        <v>7.7</v>
      </c>
      <c r="G38" s="153">
        <f t="shared" si="1"/>
        <v>0</v>
      </c>
      <c r="H38" s="154">
        <v>7</v>
      </c>
      <c r="I38" s="26">
        <v>155</v>
      </c>
      <c r="J38" s="28">
        <f>I38*E38</f>
        <v>0</v>
      </c>
    </row>
    <row r="39" spans="1:10" ht="15" customHeight="1">
      <c r="A39" s="9"/>
      <c r="B39" s="50">
        <v>20</v>
      </c>
      <c r="C39" s="32" t="s">
        <v>93</v>
      </c>
      <c r="D39" s="31" t="s">
        <v>34</v>
      </c>
      <c r="E39" s="130"/>
      <c r="F39" s="217">
        <v>11.8</v>
      </c>
      <c r="G39" s="33">
        <f t="shared" si="1"/>
        <v>0</v>
      </c>
      <c r="H39" s="51">
        <v>11</v>
      </c>
      <c r="I39" s="26">
        <v>593</v>
      </c>
      <c r="J39" s="28">
        <f t="shared" si="2"/>
        <v>0</v>
      </c>
    </row>
    <row r="40" spans="1:10" ht="15" customHeight="1">
      <c r="A40" s="9"/>
      <c r="B40" s="149">
        <v>21</v>
      </c>
      <c r="C40" s="162" t="s">
        <v>94</v>
      </c>
      <c r="D40" s="163" t="s">
        <v>28</v>
      </c>
      <c r="E40" s="152"/>
      <c r="F40" s="218">
        <v>12.4</v>
      </c>
      <c r="G40" s="153">
        <f t="shared" si="1"/>
        <v>0</v>
      </c>
      <c r="H40" s="154">
        <v>11</v>
      </c>
      <c r="I40" s="26">
        <v>404</v>
      </c>
      <c r="J40" s="28">
        <f t="shared" si="2"/>
        <v>0</v>
      </c>
    </row>
    <row r="41" spans="1:12" ht="15" customHeight="1">
      <c r="A41" s="9"/>
      <c r="B41" s="50">
        <v>22</v>
      </c>
      <c r="C41" s="32" t="s">
        <v>95</v>
      </c>
      <c r="D41" s="31" t="s">
        <v>15</v>
      </c>
      <c r="E41" s="130"/>
      <c r="F41" s="217">
        <v>16.5</v>
      </c>
      <c r="G41" s="33">
        <f t="shared" si="1"/>
        <v>0</v>
      </c>
      <c r="H41" s="51">
        <v>15.5</v>
      </c>
      <c r="I41" s="26">
        <v>553</v>
      </c>
      <c r="J41" s="28">
        <f t="shared" si="2"/>
        <v>0</v>
      </c>
      <c r="L41" s="112"/>
    </row>
    <row r="42" spans="1:10" ht="15" customHeight="1">
      <c r="A42" s="9"/>
      <c r="B42" s="164">
        <v>23</v>
      </c>
      <c r="C42" s="165" t="s">
        <v>96</v>
      </c>
      <c r="D42" s="166" t="s">
        <v>15</v>
      </c>
      <c r="E42" s="167"/>
      <c r="F42" s="218">
        <v>15.3</v>
      </c>
      <c r="G42" s="168">
        <f t="shared" si="1"/>
        <v>0</v>
      </c>
      <c r="H42" s="169">
        <v>14</v>
      </c>
      <c r="I42" s="26">
        <v>559</v>
      </c>
      <c r="J42" s="28">
        <f t="shared" si="2"/>
        <v>0</v>
      </c>
    </row>
    <row r="43" spans="1:10" ht="15" customHeight="1">
      <c r="A43" s="9"/>
      <c r="B43" s="50">
        <v>24</v>
      </c>
      <c r="C43" s="32" t="s">
        <v>204</v>
      </c>
      <c r="D43" s="31" t="s">
        <v>206</v>
      </c>
      <c r="E43" s="130"/>
      <c r="F43" s="214">
        <v>12.9</v>
      </c>
      <c r="G43" s="33">
        <f t="shared" si="1"/>
        <v>0</v>
      </c>
      <c r="H43" s="51">
        <v>11.6</v>
      </c>
      <c r="I43" s="26"/>
      <c r="J43" s="28"/>
    </row>
    <row r="44" spans="1:10" ht="15" customHeight="1" thickBot="1">
      <c r="A44" s="9"/>
      <c r="B44" s="164">
        <v>25</v>
      </c>
      <c r="C44" s="165" t="s">
        <v>203</v>
      </c>
      <c r="D44" s="166" t="s">
        <v>36</v>
      </c>
      <c r="E44" s="167"/>
      <c r="F44" s="213">
        <v>11.4</v>
      </c>
      <c r="G44" s="168">
        <f>E44*F44</f>
        <v>0</v>
      </c>
      <c r="H44" s="169">
        <v>15</v>
      </c>
      <c r="I44" s="26"/>
      <c r="J44" s="28"/>
    </row>
    <row r="45" spans="1:10" ht="15" customHeight="1" thickBot="1">
      <c r="A45" s="9"/>
      <c r="B45" s="179"/>
      <c r="C45" s="180" t="s">
        <v>143</v>
      </c>
      <c r="D45" s="185"/>
      <c r="E45" s="182"/>
      <c r="F45" s="183"/>
      <c r="G45" s="183"/>
      <c r="H45" s="184"/>
      <c r="I45" s="26"/>
      <c r="J45" s="28"/>
    </row>
    <row r="46" spans="1:10" ht="15" customHeight="1">
      <c r="A46" s="9"/>
      <c r="B46" s="52">
        <v>26</v>
      </c>
      <c r="C46" s="53" t="s">
        <v>126</v>
      </c>
      <c r="D46" s="54" t="s">
        <v>123</v>
      </c>
      <c r="E46" s="205"/>
      <c r="F46" s="219">
        <v>27.9</v>
      </c>
      <c r="G46" s="209">
        <f t="shared" si="1"/>
        <v>0</v>
      </c>
      <c r="H46" s="56">
        <v>24.5</v>
      </c>
      <c r="I46" s="26">
        <v>1095</v>
      </c>
      <c r="J46" s="28">
        <f t="shared" si="2"/>
        <v>0</v>
      </c>
    </row>
    <row r="47" spans="1:10" ht="15" customHeight="1">
      <c r="A47" s="9"/>
      <c r="B47" s="149">
        <v>27</v>
      </c>
      <c r="C47" s="162" t="s">
        <v>127</v>
      </c>
      <c r="D47" s="151" t="s">
        <v>25</v>
      </c>
      <c r="E47" s="206"/>
      <c r="F47" s="213">
        <v>50.7</v>
      </c>
      <c r="G47" s="210">
        <f t="shared" si="1"/>
        <v>0</v>
      </c>
      <c r="H47" s="154">
        <v>46</v>
      </c>
      <c r="I47" s="26">
        <v>451</v>
      </c>
      <c r="J47" s="28">
        <f t="shared" si="2"/>
        <v>0</v>
      </c>
    </row>
    <row r="48" spans="1:10" ht="15" customHeight="1">
      <c r="A48" s="9"/>
      <c r="B48" s="50">
        <v>28</v>
      </c>
      <c r="C48" s="32" t="s">
        <v>124</v>
      </c>
      <c r="D48" s="31" t="s">
        <v>123</v>
      </c>
      <c r="E48" s="207"/>
      <c r="F48" s="214">
        <v>23.4</v>
      </c>
      <c r="G48" s="211">
        <f t="shared" si="1"/>
        <v>0</v>
      </c>
      <c r="H48" s="51">
        <v>21</v>
      </c>
      <c r="I48" s="26">
        <v>1095</v>
      </c>
      <c r="J48" s="28">
        <f t="shared" si="2"/>
        <v>0</v>
      </c>
    </row>
    <row r="49" spans="1:10" ht="15" customHeight="1" thickBot="1">
      <c r="A49" s="9"/>
      <c r="B49" s="164">
        <v>29</v>
      </c>
      <c r="C49" s="165" t="s">
        <v>125</v>
      </c>
      <c r="D49" s="170" t="s">
        <v>123</v>
      </c>
      <c r="E49" s="208"/>
      <c r="F49" s="218">
        <v>34.7</v>
      </c>
      <c r="G49" s="212">
        <f t="shared" si="1"/>
        <v>0</v>
      </c>
      <c r="H49" s="169">
        <v>32</v>
      </c>
      <c r="I49" s="26">
        <v>1095</v>
      </c>
      <c r="J49" s="28">
        <f t="shared" si="2"/>
        <v>0</v>
      </c>
    </row>
    <row r="50" spans="1:10" ht="15" customHeight="1" thickBot="1">
      <c r="A50" s="9"/>
      <c r="B50" s="179"/>
      <c r="C50" s="180" t="s">
        <v>144</v>
      </c>
      <c r="D50" s="181"/>
      <c r="E50" s="182"/>
      <c r="F50" s="183"/>
      <c r="G50" s="183"/>
      <c r="H50" s="184"/>
      <c r="I50" s="26"/>
      <c r="J50" s="28"/>
    </row>
    <row r="51" spans="1:10" ht="15" customHeight="1">
      <c r="A51" s="9"/>
      <c r="B51" s="52">
        <v>30</v>
      </c>
      <c r="C51" s="53" t="s">
        <v>97</v>
      </c>
      <c r="D51" s="54" t="s">
        <v>5</v>
      </c>
      <c r="E51" s="129"/>
      <c r="F51" s="214">
        <v>31.9</v>
      </c>
      <c r="G51" s="55">
        <f t="shared" si="1"/>
        <v>0</v>
      </c>
      <c r="H51" s="56">
        <v>39.5</v>
      </c>
      <c r="I51" s="26">
        <v>58</v>
      </c>
      <c r="J51" s="28">
        <f t="shared" si="2"/>
        <v>0</v>
      </c>
    </row>
    <row r="52" spans="1:10" ht="15" customHeight="1">
      <c r="A52" s="9"/>
      <c r="B52" s="149">
        <v>31</v>
      </c>
      <c r="C52" s="162" t="s">
        <v>98</v>
      </c>
      <c r="D52" s="151" t="s">
        <v>4</v>
      </c>
      <c r="E52" s="152"/>
      <c r="F52" s="213">
        <v>11.3</v>
      </c>
      <c r="G52" s="153">
        <f t="shared" si="1"/>
        <v>0</v>
      </c>
      <c r="H52" s="154">
        <v>14</v>
      </c>
      <c r="I52" s="26">
        <v>32</v>
      </c>
      <c r="J52" s="28">
        <f t="shared" si="2"/>
        <v>0</v>
      </c>
    </row>
    <row r="53" spans="1:10" ht="15" customHeight="1">
      <c r="A53" s="9"/>
      <c r="B53" s="50">
        <v>32</v>
      </c>
      <c r="C53" s="32" t="s">
        <v>99</v>
      </c>
      <c r="D53" s="31" t="s">
        <v>2</v>
      </c>
      <c r="E53" s="130"/>
      <c r="F53" s="214">
        <v>31.9</v>
      </c>
      <c r="G53" s="33">
        <f t="shared" si="1"/>
        <v>0</v>
      </c>
      <c r="H53" s="51">
        <v>39.5</v>
      </c>
      <c r="I53" s="26">
        <v>72</v>
      </c>
      <c r="J53" s="28">
        <f t="shared" si="2"/>
        <v>0</v>
      </c>
    </row>
    <row r="54" spans="1:10" ht="15" customHeight="1">
      <c r="A54" s="9"/>
      <c r="B54" s="149">
        <v>33</v>
      </c>
      <c r="C54" s="162" t="s">
        <v>100</v>
      </c>
      <c r="D54" s="151" t="s">
        <v>1</v>
      </c>
      <c r="E54" s="152"/>
      <c r="F54" s="213">
        <v>11.3</v>
      </c>
      <c r="G54" s="153">
        <f t="shared" si="1"/>
        <v>0</v>
      </c>
      <c r="H54" s="154">
        <v>14</v>
      </c>
      <c r="I54" s="26">
        <v>38</v>
      </c>
      <c r="J54" s="28">
        <f>I54*E54</f>
        <v>0</v>
      </c>
    </row>
    <row r="55" spans="1:10" ht="15" customHeight="1">
      <c r="A55" s="9"/>
      <c r="B55" s="50">
        <v>34</v>
      </c>
      <c r="C55" s="32" t="s">
        <v>101</v>
      </c>
      <c r="D55" s="31" t="s">
        <v>10</v>
      </c>
      <c r="E55" s="130"/>
      <c r="F55" s="214">
        <v>15.1</v>
      </c>
      <c r="G55" s="33">
        <f t="shared" si="1"/>
        <v>0</v>
      </c>
      <c r="H55" s="51">
        <v>21</v>
      </c>
      <c r="I55" s="26">
        <v>48</v>
      </c>
      <c r="J55" s="28">
        <f t="shared" si="2"/>
        <v>0</v>
      </c>
    </row>
    <row r="56" spans="1:10" ht="15" customHeight="1">
      <c r="A56" s="9"/>
      <c r="B56" s="149">
        <v>35</v>
      </c>
      <c r="C56" s="162" t="s">
        <v>102</v>
      </c>
      <c r="D56" s="151" t="s">
        <v>11</v>
      </c>
      <c r="E56" s="152"/>
      <c r="F56" s="213">
        <v>15.1</v>
      </c>
      <c r="G56" s="153">
        <f t="shared" si="1"/>
        <v>0</v>
      </c>
      <c r="H56" s="154">
        <v>21</v>
      </c>
      <c r="I56" s="26">
        <v>66</v>
      </c>
      <c r="J56" s="28">
        <f t="shared" si="2"/>
        <v>0</v>
      </c>
    </row>
    <row r="57" spans="1:10" ht="15" customHeight="1">
      <c r="A57" s="9"/>
      <c r="B57" s="50">
        <v>36</v>
      </c>
      <c r="C57" s="32" t="s">
        <v>103</v>
      </c>
      <c r="D57" s="31" t="s">
        <v>0</v>
      </c>
      <c r="E57" s="130"/>
      <c r="F57" s="214">
        <v>39.6</v>
      </c>
      <c r="G57" s="33">
        <f t="shared" si="1"/>
        <v>0</v>
      </c>
      <c r="H57" s="51">
        <v>65</v>
      </c>
      <c r="I57" s="26">
        <v>75</v>
      </c>
      <c r="J57" s="28">
        <f t="shared" si="2"/>
        <v>0</v>
      </c>
    </row>
    <row r="58" spans="1:10" ht="15" customHeight="1">
      <c r="A58" s="9"/>
      <c r="B58" s="149">
        <v>37</v>
      </c>
      <c r="C58" s="162" t="s">
        <v>104</v>
      </c>
      <c r="D58" s="151" t="s">
        <v>12</v>
      </c>
      <c r="E58" s="152"/>
      <c r="F58" s="213">
        <v>23.1</v>
      </c>
      <c r="G58" s="153">
        <f t="shared" si="1"/>
        <v>0</v>
      </c>
      <c r="H58" s="154">
        <v>33</v>
      </c>
      <c r="I58" s="26">
        <v>63</v>
      </c>
      <c r="J58" s="28">
        <f t="shared" si="2"/>
        <v>0</v>
      </c>
    </row>
    <row r="59" spans="1:10" ht="15" customHeight="1">
      <c r="A59" s="9"/>
      <c r="B59" s="50">
        <v>38</v>
      </c>
      <c r="C59" s="32" t="s">
        <v>105</v>
      </c>
      <c r="D59" s="31" t="s">
        <v>7</v>
      </c>
      <c r="E59" s="130"/>
      <c r="F59" s="214">
        <v>13.9</v>
      </c>
      <c r="G59" s="33">
        <f t="shared" si="1"/>
        <v>0</v>
      </c>
      <c r="H59" s="51">
        <v>20</v>
      </c>
      <c r="I59" s="26">
        <v>54</v>
      </c>
      <c r="J59" s="28">
        <f t="shared" si="2"/>
        <v>0</v>
      </c>
    </row>
    <row r="60" spans="1:10" ht="15" customHeight="1">
      <c r="A60" s="9"/>
      <c r="B60" s="149">
        <v>39</v>
      </c>
      <c r="C60" s="162" t="s">
        <v>106</v>
      </c>
      <c r="D60" s="151" t="s">
        <v>6</v>
      </c>
      <c r="E60" s="152"/>
      <c r="F60" s="213">
        <v>109.1</v>
      </c>
      <c r="G60" s="153">
        <f t="shared" si="1"/>
        <v>0</v>
      </c>
      <c r="H60" s="154">
        <v>131.5</v>
      </c>
      <c r="I60" s="26">
        <v>182</v>
      </c>
      <c r="J60" s="28">
        <f t="shared" si="2"/>
        <v>0</v>
      </c>
    </row>
    <row r="61" spans="1:10" ht="15" customHeight="1">
      <c r="A61" s="9"/>
      <c r="B61" s="50">
        <v>40</v>
      </c>
      <c r="C61" s="32" t="s">
        <v>107</v>
      </c>
      <c r="D61" s="31" t="s">
        <v>3</v>
      </c>
      <c r="E61" s="130"/>
      <c r="F61" s="217">
        <v>109.1</v>
      </c>
      <c r="G61" s="33">
        <f t="shared" si="1"/>
        <v>0</v>
      </c>
      <c r="H61" s="51">
        <v>131.5</v>
      </c>
      <c r="I61" s="26">
        <v>246</v>
      </c>
      <c r="J61" s="28">
        <f t="shared" si="2"/>
        <v>0</v>
      </c>
    </row>
    <row r="62" spans="1:10" ht="15" customHeight="1">
      <c r="A62" s="9"/>
      <c r="B62" s="149">
        <v>41</v>
      </c>
      <c r="C62" s="162" t="s">
        <v>108</v>
      </c>
      <c r="D62" s="151" t="s">
        <v>8</v>
      </c>
      <c r="E62" s="152"/>
      <c r="F62" s="218">
        <v>52</v>
      </c>
      <c r="G62" s="153">
        <f t="shared" si="1"/>
        <v>0</v>
      </c>
      <c r="H62" s="154">
        <v>75</v>
      </c>
      <c r="I62" s="26">
        <v>189</v>
      </c>
      <c r="J62" s="28">
        <f>I62*E62</f>
        <v>0</v>
      </c>
    </row>
    <row r="63" spans="1:10" ht="15" customHeight="1">
      <c r="A63" s="9"/>
      <c r="B63" s="50">
        <v>42</v>
      </c>
      <c r="C63" s="32" t="s">
        <v>109</v>
      </c>
      <c r="D63" s="31" t="s">
        <v>9</v>
      </c>
      <c r="E63" s="130"/>
      <c r="F63" s="217">
        <v>16.2</v>
      </c>
      <c r="G63" s="33">
        <f t="shared" si="1"/>
        <v>0</v>
      </c>
      <c r="H63" s="51">
        <v>22</v>
      </c>
      <c r="I63" s="26">
        <v>51</v>
      </c>
      <c r="J63" s="28">
        <f t="shared" si="2"/>
        <v>0</v>
      </c>
    </row>
    <row r="64" spans="1:10" ht="15" customHeight="1" thickBot="1">
      <c r="A64" s="9"/>
      <c r="B64" s="164">
        <v>43</v>
      </c>
      <c r="C64" s="165" t="s">
        <v>110</v>
      </c>
      <c r="D64" s="170" t="s">
        <v>25</v>
      </c>
      <c r="E64" s="167"/>
      <c r="F64" s="218">
        <v>64.8</v>
      </c>
      <c r="G64" s="168">
        <f t="shared" si="1"/>
        <v>0</v>
      </c>
      <c r="H64" s="169">
        <v>88</v>
      </c>
      <c r="I64" s="26">
        <v>538</v>
      </c>
      <c r="J64" s="28">
        <f t="shared" si="2"/>
        <v>0</v>
      </c>
    </row>
    <row r="65" spans="1:10" ht="15" customHeight="1" thickBot="1">
      <c r="A65" s="9"/>
      <c r="B65" s="179"/>
      <c r="C65" s="180" t="s">
        <v>145</v>
      </c>
      <c r="D65" s="181"/>
      <c r="E65" s="182"/>
      <c r="F65" s="183"/>
      <c r="G65" s="183"/>
      <c r="H65" s="184"/>
      <c r="I65" s="26"/>
      <c r="J65" s="28"/>
    </row>
    <row r="66" spans="1:10" ht="15" customHeight="1">
      <c r="A66" s="9"/>
      <c r="B66" s="52">
        <v>44</v>
      </c>
      <c r="C66" s="62" t="s">
        <v>111</v>
      </c>
      <c r="D66" s="54" t="s">
        <v>21</v>
      </c>
      <c r="E66" s="129"/>
      <c r="F66" s="214">
        <v>10.9</v>
      </c>
      <c r="G66" s="55">
        <f t="shared" si="1"/>
        <v>0</v>
      </c>
      <c r="H66" s="56">
        <v>12.5</v>
      </c>
      <c r="I66" s="26">
        <v>311</v>
      </c>
      <c r="J66" s="28">
        <f t="shared" si="2"/>
        <v>0</v>
      </c>
    </row>
    <row r="67" spans="1:10" ht="15" customHeight="1">
      <c r="A67" s="9"/>
      <c r="B67" s="149">
        <v>45</v>
      </c>
      <c r="C67" s="171" t="s">
        <v>112</v>
      </c>
      <c r="D67" s="151" t="s">
        <v>21</v>
      </c>
      <c r="E67" s="152"/>
      <c r="F67" s="213">
        <v>10.9</v>
      </c>
      <c r="G67" s="153">
        <f t="shared" si="1"/>
        <v>0</v>
      </c>
      <c r="H67" s="154">
        <v>12.5</v>
      </c>
      <c r="I67" s="26">
        <v>311</v>
      </c>
      <c r="J67" s="28">
        <f t="shared" si="2"/>
        <v>0</v>
      </c>
    </row>
    <row r="68" spans="1:10" ht="15" customHeight="1">
      <c r="A68" s="9"/>
      <c r="B68" s="50">
        <v>46</v>
      </c>
      <c r="C68" s="49" t="s">
        <v>113</v>
      </c>
      <c r="D68" s="31" t="s">
        <v>23</v>
      </c>
      <c r="E68" s="130"/>
      <c r="F68" s="214">
        <v>6.7</v>
      </c>
      <c r="G68" s="33">
        <f t="shared" si="1"/>
        <v>0</v>
      </c>
      <c r="H68" s="51">
        <v>7.5</v>
      </c>
      <c r="I68" s="26">
        <v>193</v>
      </c>
      <c r="J68" s="28">
        <f t="shared" si="2"/>
        <v>0</v>
      </c>
    </row>
    <row r="69" spans="1:10" ht="15" customHeight="1">
      <c r="A69" s="9"/>
      <c r="B69" s="149">
        <v>47</v>
      </c>
      <c r="C69" s="171" t="s">
        <v>114</v>
      </c>
      <c r="D69" s="151" t="s">
        <v>38</v>
      </c>
      <c r="E69" s="152"/>
      <c r="F69" s="213">
        <v>10.2</v>
      </c>
      <c r="G69" s="153">
        <f t="shared" si="1"/>
        <v>0</v>
      </c>
      <c r="H69" s="154">
        <v>11.6</v>
      </c>
      <c r="I69" s="26">
        <v>113</v>
      </c>
      <c r="J69" s="28">
        <f t="shared" si="2"/>
        <v>0</v>
      </c>
    </row>
    <row r="70" spans="1:10" ht="15" customHeight="1">
      <c r="A70" s="9"/>
      <c r="B70" s="50">
        <v>48</v>
      </c>
      <c r="C70" s="32" t="s">
        <v>115</v>
      </c>
      <c r="D70" s="31" t="s">
        <v>24</v>
      </c>
      <c r="E70" s="130"/>
      <c r="F70" s="214">
        <v>8.9</v>
      </c>
      <c r="G70" s="33">
        <f t="shared" si="1"/>
        <v>0</v>
      </c>
      <c r="H70" s="51">
        <v>10</v>
      </c>
      <c r="I70" s="26">
        <v>209</v>
      </c>
      <c r="J70" s="28">
        <f t="shared" si="2"/>
        <v>0</v>
      </c>
    </row>
    <row r="71" spans="1:10" ht="15" customHeight="1">
      <c r="A71" s="9"/>
      <c r="B71" s="149">
        <v>49</v>
      </c>
      <c r="C71" s="171" t="s">
        <v>116</v>
      </c>
      <c r="D71" s="151" t="s">
        <v>22</v>
      </c>
      <c r="E71" s="152"/>
      <c r="F71" s="213">
        <v>6.7</v>
      </c>
      <c r="G71" s="153">
        <f>E71*F71</f>
        <v>0</v>
      </c>
      <c r="H71" s="154">
        <v>7.5</v>
      </c>
      <c r="I71" s="26">
        <v>202</v>
      </c>
      <c r="J71" s="28">
        <f>I71*E71</f>
        <v>0</v>
      </c>
    </row>
    <row r="72" spans="1:10" ht="15" customHeight="1">
      <c r="A72" s="9"/>
      <c r="B72" s="50">
        <v>50</v>
      </c>
      <c r="C72" s="49" t="s">
        <v>137</v>
      </c>
      <c r="D72" s="31" t="s">
        <v>136</v>
      </c>
      <c r="E72" s="130"/>
      <c r="F72" s="214">
        <v>7.9</v>
      </c>
      <c r="G72" s="33">
        <f>E72*F72</f>
        <v>0</v>
      </c>
      <c r="H72" s="51">
        <v>8.8</v>
      </c>
      <c r="I72" s="26">
        <v>236</v>
      </c>
      <c r="J72" s="28">
        <f aca="true" t="shared" si="3" ref="J72:J77">I72*E72</f>
        <v>0</v>
      </c>
    </row>
    <row r="73" spans="1:10" ht="15" customHeight="1">
      <c r="A73" s="9"/>
      <c r="B73" s="149">
        <v>51</v>
      </c>
      <c r="C73" s="162" t="s">
        <v>131</v>
      </c>
      <c r="D73" s="151" t="s">
        <v>128</v>
      </c>
      <c r="E73" s="152"/>
      <c r="F73" s="213">
        <v>10.8</v>
      </c>
      <c r="G73" s="153">
        <f aca="true" t="shared" si="4" ref="G73:G78">E73*F73</f>
        <v>0</v>
      </c>
      <c r="H73" s="154">
        <v>12</v>
      </c>
      <c r="I73" s="26">
        <v>128</v>
      </c>
      <c r="J73" s="28">
        <f t="shared" si="3"/>
        <v>0</v>
      </c>
    </row>
    <row r="74" spans="1:10" ht="15" customHeight="1">
      <c r="A74" s="9"/>
      <c r="B74" s="50">
        <v>52</v>
      </c>
      <c r="C74" s="49" t="s">
        <v>132</v>
      </c>
      <c r="D74" s="31" t="s">
        <v>128</v>
      </c>
      <c r="E74" s="130"/>
      <c r="F74" s="214">
        <v>10.8</v>
      </c>
      <c r="G74" s="33">
        <f t="shared" si="4"/>
        <v>0</v>
      </c>
      <c r="H74" s="51">
        <v>12</v>
      </c>
      <c r="I74" s="26">
        <v>137</v>
      </c>
      <c r="J74" s="28">
        <f t="shared" si="3"/>
        <v>0</v>
      </c>
    </row>
    <row r="75" spans="1:10" ht="15" customHeight="1">
      <c r="A75" s="9"/>
      <c r="B75" s="149">
        <v>53</v>
      </c>
      <c r="C75" s="162" t="s">
        <v>133</v>
      </c>
      <c r="D75" s="151" t="s">
        <v>129</v>
      </c>
      <c r="E75" s="152"/>
      <c r="F75" s="213">
        <v>13.4</v>
      </c>
      <c r="G75" s="153">
        <f t="shared" si="4"/>
        <v>0</v>
      </c>
      <c r="H75" s="154">
        <v>15.5</v>
      </c>
      <c r="I75" s="26">
        <v>74</v>
      </c>
      <c r="J75" s="28">
        <f t="shared" si="3"/>
        <v>0</v>
      </c>
    </row>
    <row r="76" spans="1:10" ht="15" customHeight="1">
      <c r="A76" s="9"/>
      <c r="B76" s="50">
        <v>54</v>
      </c>
      <c r="C76" s="49" t="s">
        <v>134</v>
      </c>
      <c r="D76" s="31" t="s">
        <v>130</v>
      </c>
      <c r="E76" s="130"/>
      <c r="F76" s="217">
        <v>13.4</v>
      </c>
      <c r="G76" s="33">
        <f t="shared" si="4"/>
        <v>0</v>
      </c>
      <c r="H76" s="51">
        <v>15.5</v>
      </c>
      <c r="I76" s="26">
        <v>52</v>
      </c>
      <c r="J76" s="28">
        <f t="shared" si="3"/>
        <v>0</v>
      </c>
    </row>
    <row r="77" spans="1:10" ht="15" customHeight="1">
      <c r="A77" s="9"/>
      <c r="B77" s="149">
        <v>55</v>
      </c>
      <c r="C77" s="171" t="s">
        <v>135</v>
      </c>
      <c r="D77" s="151" t="s">
        <v>21</v>
      </c>
      <c r="E77" s="152"/>
      <c r="F77" s="218">
        <v>10.8</v>
      </c>
      <c r="G77" s="153">
        <f t="shared" si="4"/>
        <v>0</v>
      </c>
      <c r="H77" s="154">
        <v>12</v>
      </c>
      <c r="I77" s="26">
        <v>314</v>
      </c>
      <c r="J77" s="28">
        <f t="shared" si="3"/>
        <v>0</v>
      </c>
    </row>
    <row r="78" spans="1:10" ht="15" customHeight="1">
      <c r="A78" s="9"/>
      <c r="B78" s="50">
        <v>56</v>
      </c>
      <c r="C78" s="32" t="s">
        <v>117</v>
      </c>
      <c r="D78" s="31" t="s">
        <v>32</v>
      </c>
      <c r="E78" s="130"/>
      <c r="F78" s="217">
        <v>22.4</v>
      </c>
      <c r="G78" s="33">
        <f t="shared" si="4"/>
        <v>0</v>
      </c>
      <c r="H78" s="51">
        <v>26</v>
      </c>
      <c r="I78" s="26">
        <v>165</v>
      </c>
      <c r="J78" s="28">
        <f t="shared" si="2"/>
        <v>0</v>
      </c>
    </row>
    <row r="79" spans="1:10" ht="15" customHeight="1">
      <c r="A79" s="9"/>
      <c r="B79" s="149">
        <v>57</v>
      </c>
      <c r="C79" s="162" t="s">
        <v>118</v>
      </c>
      <c r="D79" s="151" t="s">
        <v>32</v>
      </c>
      <c r="E79" s="152"/>
      <c r="F79" s="218">
        <v>23.2</v>
      </c>
      <c r="G79" s="153">
        <f t="shared" si="1"/>
        <v>0</v>
      </c>
      <c r="H79" s="154">
        <v>27</v>
      </c>
      <c r="I79" s="26">
        <v>179</v>
      </c>
      <c r="J79" s="28">
        <f t="shared" si="2"/>
        <v>0</v>
      </c>
    </row>
    <row r="80" spans="1:10" ht="15" customHeight="1">
      <c r="A80" s="9"/>
      <c r="B80" s="50">
        <v>58</v>
      </c>
      <c r="C80" s="32" t="s">
        <v>119</v>
      </c>
      <c r="D80" s="31" t="s">
        <v>33</v>
      </c>
      <c r="E80" s="130"/>
      <c r="F80" s="217">
        <v>36.8</v>
      </c>
      <c r="G80" s="33">
        <f t="shared" si="1"/>
        <v>0</v>
      </c>
      <c r="H80" s="51">
        <v>42</v>
      </c>
      <c r="I80" s="26">
        <v>128</v>
      </c>
      <c r="J80" s="28">
        <f t="shared" si="2"/>
        <v>0</v>
      </c>
    </row>
    <row r="81" spans="1:10" ht="15" customHeight="1" thickBot="1">
      <c r="A81" s="9"/>
      <c r="B81" s="164">
        <v>59</v>
      </c>
      <c r="C81" s="172" t="s">
        <v>120</v>
      </c>
      <c r="D81" s="170" t="s">
        <v>33</v>
      </c>
      <c r="E81" s="167"/>
      <c r="F81" s="218">
        <v>39</v>
      </c>
      <c r="G81" s="168">
        <f t="shared" si="1"/>
        <v>0</v>
      </c>
      <c r="H81" s="169">
        <v>45</v>
      </c>
      <c r="I81" s="26">
        <v>126</v>
      </c>
      <c r="J81" s="28">
        <f t="shared" si="2"/>
        <v>0</v>
      </c>
    </row>
    <row r="82" spans="1:10" ht="15" customHeight="1" thickBot="1">
      <c r="A82" s="9"/>
      <c r="B82" s="179"/>
      <c r="C82" s="180" t="s">
        <v>146</v>
      </c>
      <c r="D82" s="181"/>
      <c r="E82" s="182"/>
      <c r="F82" s="183"/>
      <c r="G82" s="183"/>
      <c r="H82" s="184"/>
      <c r="I82" s="26"/>
      <c r="J82" s="28"/>
    </row>
    <row r="83" spans="1:10" ht="15" customHeight="1" hidden="1">
      <c r="A83" s="9"/>
      <c r="B83" s="52"/>
      <c r="C83" s="53" t="s">
        <v>185</v>
      </c>
      <c r="D83" s="54" t="s">
        <v>68</v>
      </c>
      <c r="E83" s="129"/>
      <c r="F83" s="55">
        <v>0.4</v>
      </c>
      <c r="G83" s="55">
        <f aca="true" t="shared" si="5" ref="G83:G132">E83*F83</f>
        <v>0</v>
      </c>
      <c r="H83" s="56">
        <v>0</v>
      </c>
      <c r="I83" s="26">
        <v>22</v>
      </c>
      <c r="J83" s="28">
        <f t="shared" si="2"/>
        <v>0</v>
      </c>
    </row>
    <row r="84" spans="1:10" ht="15" customHeight="1">
      <c r="A84" s="9"/>
      <c r="B84" s="50">
        <v>60</v>
      </c>
      <c r="C84" s="32" t="s">
        <v>184</v>
      </c>
      <c r="D84" s="31" t="s">
        <v>68</v>
      </c>
      <c r="E84" s="130"/>
      <c r="F84" s="214">
        <v>1</v>
      </c>
      <c r="G84" s="33">
        <f>E84*F84</f>
        <v>0</v>
      </c>
      <c r="H84" s="51">
        <v>0</v>
      </c>
      <c r="I84" s="26">
        <v>205</v>
      </c>
      <c r="J84" s="28">
        <f>I84*E84</f>
        <v>0</v>
      </c>
    </row>
    <row r="85" spans="1:10" ht="15" customHeight="1" hidden="1">
      <c r="A85" s="9"/>
      <c r="B85" s="50"/>
      <c r="C85" s="32" t="s">
        <v>183</v>
      </c>
      <c r="D85" s="31" t="s">
        <v>68</v>
      </c>
      <c r="E85" s="130"/>
      <c r="F85" s="214">
        <v>1.5</v>
      </c>
      <c r="G85" s="33">
        <f>E85*F85</f>
        <v>0</v>
      </c>
      <c r="H85" s="51">
        <v>0</v>
      </c>
      <c r="I85" s="26">
        <v>205</v>
      </c>
      <c r="J85" s="28">
        <f>I85*E85</f>
        <v>0</v>
      </c>
    </row>
    <row r="86" spans="1:10" ht="15" customHeight="1">
      <c r="A86" s="9"/>
      <c r="B86" s="149">
        <v>61</v>
      </c>
      <c r="C86" s="162" t="s">
        <v>182</v>
      </c>
      <c r="D86" s="151" t="s">
        <v>68</v>
      </c>
      <c r="E86" s="152"/>
      <c r="F86" s="213">
        <v>1.5</v>
      </c>
      <c r="G86" s="153">
        <f>E86*F86</f>
        <v>0</v>
      </c>
      <c r="H86" s="154">
        <v>0</v>
      </c>
      <c r="I86" s="26">
        <v>205</v>
      </c>
      <c r="J86" s="28">
        <f>I86*E86</f>
        <v>0</v>
      </c>
    </row>
    <row r="87" spans="1:10" ht="15" customHeight="1">
      <c r="A87" s="9"/>
      <c r="B87" s="50">
        <v>62</v>
      </c>
      <c r="C87" s="32" t="s">
        <v>181</v>
      </c>
      <c r="D87" s="31" t="s">
        <v>68</v>
      </c>
      <c r="E87" s="130"/>
      <c r="F87" s="214">
        <v>0.5</v>
      </c>
      <c r="G87" s="33">
        <f>E87*F87</f>
        <v>0</v>
      </c>
      <c r="H87" s="51">
        <v>0</v>
      </c>
      <c r="I87" s="26">
        <v>91</v>
      </c>
      <c r="J87" s="28">
        <f>I87*E87</f>
        <v>0</v>
      </c>
    </row>
    <row r="88" spans="1:10" ht="15" customHeight="1">
      <c r="A88" s="9"/>
      <c r="B88" s="149">
        <v>63</v>
      </c>
      <c r="C88" s="162" t="s">
        <v>180</v>
      </c>
      <c r="D88" s="151" t="s">
        <v>67</v>
      </c>
      <c r="E88" s="152"/>
      <c r="F88" s="213">
        <v>1.1</v>
      </c>
      <c r="G88" s="153">
        <f>E88*F88</f>
        <v>0</v>
      </c>
      <c r="H88" s="154">
        <v>0</v>
      </c>
      <c r="I88" s="26">
        <v>80</v>
      </c>
      <c r="J88" s="28">
        <f t="shared" si="2"/>
        <v>0</v>
      </c>
    </row>
    <row r="89" spans="1:13" ht="15" customHeight="1">
      <c r="A89" s="9"/>
      <c r="B89" s="50">
        <v>64</v>
      </c>
      <c r="C89" s="32" t="s">
        <v>179</v>
      </c>
      <c r="D89" s="31" t="s">
        <v>67</v>
      </c>
      <c r="E89" s="130"/>
      <c r="F89" s="214">
        <v>1.1</v>
      </c>
      <c r="G89" s="33">
        <f t="shared" si="5"/>
        <v>0</v>
      </c>
      <c r="H89" s="51">
        <v>0</v>
      </c>
      <c r="I89" s="26">
        <v>76</v>
      </c>
      <c r="J89" s="28">
        <f t="shared" si="2"/>
        <v>0</v>
      </c>
      <c r="M89" s="16"/>
    </row>
    <row r="90" spans="1:10" ht="15" customHeight="1">
      <c r="A90" s="9"/>
      <c r="B90" s="149">
        <v>65</v>
      </c>
      <c r="C90" s="162" t="s">
        <v>178</v>
      </c>
      <c r="D90" s="151" t="s">
        <v>67</v>
      </c>
      <c r="E90" s="152"/>
      <c r="F90" s="213">
        <v>1.3</v>
      </c>
      <c r="G90" s="153">
        <f t="shared" si="5"/>
        <v>0</v>
      </c>
      <c r="H90" s="154">
        <v>0</v>
      </c>
      <c r="I90" s="26">
        <v>107</v>
      </c>
      <c r="J90" s="28">
        <f t="shared" si="2"/>
        <v>0</v>
      </c>
    </row>
    <row r="91" spans="1:10" ht="15" customHeight="1" hidden="1">
      <c r="A91" s="9"/>
      <c r="B91" s="50"/>
      <c r="C91" s="32" t="s">
        <v>121</v>
      </c>
      <c r="D91" s="31" t="s">
        <v>67</v>
      </c>
      <c r="E91" s="130"/>
      <c r="F91" s="214">
        <v>0.5</v>
      </c>
      <c r="G91" s="33">
        <f t="shared" si="5"/>
        <v>0</v>
      </c>
      <c r="H91" s="51">
        <v>0</v>
      </c>
      <c r="I91" s="26"/>
      <c r="J91" s="28">
        <f aca="true" t="shared" si="6" ref="J91:J128">I91*E91</f>
        <v>0</v>
      </c>
    </row>
    <row r="92" spans="1:10" ht="15" customHeight="1">
      <c r="A92" s="9"/>
      <c r="B92" s="50">
        <v>66</v>
      </c>
      <c r="C92" s="32" t="s">
        <v>177</v>
      </c>
      <c r="D92" s="31" t="s">
        <v>67</v>
      </c>
      <c r="E92" s="130"/>
      <c r="F92" s="214">
        <v>1.3</v>
      </c>
      <c r="G92" s="33">
        <f t="shared" si="5"/>
        <v>0</v>
      </c>
      <c r="H92" s="51">
        <v>0</v>
      </c>
      <c r="I92" s="26">
        <v>103</v>
      </c>
      <c r="J92" s="28">
        <f t="shared" si="6"/>
        <v>0</v>
      </c>
    </row>
    <row r="93" spans="1:10" ht="15" customHeight="1">
      <c r="A93" s="9"/>
      <c r="B93" s="149">
        <v>67</v>
      </c>
      <c r="C93" s="162" t="s">
        <v>176</v>
      </c>
      <c r="D93" s="151" t="s">
        <v>67</v>
      </c>
      <c r="E93" s="152"/>
      <c r="F93" s="213">
        <v>1.5</v>
      </c>
      <c r="G93" s="153">
        <f t="shared" si="5"/>
        <v>0</v>
      </c>
      <c r="H93" s="154">
        <v>0</v>
      </c>
      <c r="I93" s="26">
        <v>128</v>
      </c>
      <c r="J93" s="28">
        <f t="shared" si="6"/>
        <v>0</v>
      </c>
    </row>
    <row r="94" spans="1:10" ht="15" customHeight="1">
      <c r="A94" s="9"/>
      <c r="B94" s="57">
        <v>68</v>
      </c>
      <c r="C94" s="58" t="s">
        <v>175</v>
      </c>
      <c r="D94" s="59" t="s">
        <v>67</v>
      </c>
      <c r="E94" s="131"/>
      <c r="F94" s="217">
        <v>2.4</v>
      </c>
      <c r="G94" s="60">
        <f t="shared" si="5"/>
        <v>0</v>
      </c>
      <c r="H94" s="51">
        <v>0</v>
      </c>
      <c r="I94" s="26">
        <v>267</v>
      </c>
      <c r="J94" s="28">
        <f t="shared" si="6"/>
        <v>0</v>
      </c>
    </row>
    <row r="95" spans="1:10" ht="15" customHeight="1">
      <c r="A95" s="9"/>
      <c r="B95" s="164">
        <v>69</v>
      </c>
      <c r="C95" s="165" t="s">
        <v>186</v>
      </c>
      <c r="D95" s="170" t="s">
        <v>173</v>
      </c>
      <c r="E95" s="167"/>
      <c r="F95" s="218">
        <v>4</v>
      </c>
      <c r="G95" s="168">
        <f t="shared" si="5"/>
        <v>0</v>
      </c>
      <c r="H95" s="169">
        <v>0</v>
      </c>
      <c r="I95" s="26">
        <v>330</v>
      </c>
      <c r="J95" s="28">
        <f t="shared" si="6"/>
        <v>0</v>
      </c>
    </row>
    <row r="96" spans="1:10" ht="15" customHeight="1">
      <c r="A96" s="9"/>
      <c r="B96" s="57">
        <v>70</v>
      </c>
      <c r="C96" s="58" t="s">
        <v>187</v>
      </c>
      <c r="D96" s="59" t="s">
        <v>173</v>
      </c>
      <c r="E96" s="131"/>
      <c r="F96" s="217">
        <v>9.4</v>
      </c>
      <c r="G96" s="60">
        <f t="shared" si="5"/>
        <v>0</v>
      </c>
      <c r="H96" s="61">
        <v>0</v>
      </c>
      <c r="I96" s="26">
        <v>815</v>
      </c>
      <c r="J96" s="28">
        <f t="shared" si="6"/>
        <v>0</v>
      </c>
    </row>
    <row r="97" spans="1:10" ht="15" customHeight="1">
      <c r="A97" s="9"/>
      <c r="B97" s="164">
        <v>71</v>
      </c>
      <c r="C97" s="165" t="s">
        <v>188</v>
      </c>
      <c r="D97" s="170" t="s">
        <v>173</v>
      </c>
      <c r="E97" s="167"/>
      <c r="F97" s="218">
        <v>9.4</v>
      </c>
      <c r="G97" s="168">
        <f t="shared" si="5"/>
        <v>0</v>
      </c>
      <c r="H97" s="169">
        <v>0</v>
      </c>
      <c r="I97" s="26">
        <v>860</v>
      </c>
      <c r="J97" s="28">
        <f t="shared" si="6"/>
        <v>0</v>
      </c>
    </row>
    <row r="98" spans="1:10" ht="15" customHeight="1">
      <c r="A98" s="9"/>
      <c r="B98" s="57">
        <v>72</v>
      </c>
      <c r="C98" s="58" t="s">
        <v>189</v>
      </c>
      <c r="D98" s="59" t="s">
        <v>173</v>
      </c>
      <c r="E98" s="131"/>
      <c r="F98" s="217">
        <v>11.2</v>
      </c>
      <c r="G98" s="60">
        <f t="shared" si="5"/>
        <v>0</v>
      </c>
      <c r="H98" s="61">
        <v>0</v>
      </c>
      <c r="I98" s="26">
        <v>1150</v>
      </c>
      <c r="J98" s="28">
        <f t="shared" si="6"/>
        <v>0</v>
      </c>
    </row>
    <row r="99" spans="1:10" ht="15" customHeight="1">
      <c r="A99" s="9"/>
      <c r="B99" s="164">
        <v>73</v>
      </c>
      <c r="C99" s="165" t="s">
        <v>190</v>
      </c>
      <c r="D99" s="170" t="s">
        <v>173</v>
      </c>
      <c r="E99" s="167"/>
      <c r="F99" s="218">
        <v>11.2</v>
      </c>
      <c r="G99" s="168">
        <f t="shared" si="5"/>
        <v>0</v>
      </c>
      <c r="H99" s="169">
        <v>0</v>
      </c>
      <c r="I99" s="26">
        <v>1110</v>
      </c>
      <c r="J99" s="28">
        <f t="shared" si="6"/>
        <v>0</v>
      </c>
    </row>
    <row r="100" spans="1:10" ht="15" customHeight="1">
      <c r="A100" s="9"/>
      <c r="B100" s="57">
        <v>74</v>
      </c>
      <c r="C100" s="58" t="s">
        <v>191</v>
      </c>
      <c r="D100" s="59" t="s">
        <v>173</v>
      </c>
      <c r="E100" s="131"/>
      <c r="F100" s="217">
        <v>12.8</v>
      </c>
      <c r="G100" s="60">
        <f t="shared" si="5"/>
        <v>0</v>
      </c>
      <c r="H100" s="61">
        <v>0</v>
      </c>
      <c r="I100" s="26">
        <v>1370</v>
      </c>
      <c r="J100" s="28">
        <f t="shared" si="6"/>
        <v>0</v>
      </c>
    </row>
    <row r="101" spans="1:10" ht="15" customHeight="1">
      <c r="A101" s="9"/>
      <c r="B101" s="164">
        <v>75</v>
      </c>
      <c r="C101" s="165" t="s">
        <v>192</v>
      </c>
      <c r="D101" s="170" t="s">
        <v>67</v>
      </c>
      <c r="E101" s="167"/>
      <c r="F101" s="218">
        <v>0.5</v>
      </c>
      <c r="G101" s="168">
        <f t="shared" si="5"/>
        <v>0</v>
      </c>
      <c r="H101" s="169">
        <v>0</v>
      </c>
      <c r="I101" s="26">
        <v>33</v>
      </c>
      <c r="J101" s="28">
        <f t="shared" si="6"/>
        <v>0</v>
      </c>
    </row>
    <row r="102" spans="1:10" ht="15" customHeight="1" hidden="1">
      <c r="A102" s="9"/>
      <c r="B102" s="57"/>
      <c r="C102" s="58"/>
      <c r="D102" s="59"/>
      <c r="E102" s="131"/>
      <c r="F102" s="217"/>
      <c r="G102" s="168">
        <f t="shared" si="5"/>
        <v>0</v>
      </c>
      <c r="H102" s="61"/>
      <c r="I102" s="26"/>
      <c r="J102" s="28">
        <f t="shared" si="6"/>
        <v>0</v>
      </c>
    </row>
    <row r="103" spans="1:10" ht="15" customHeight="1" hidden="1">
      <c r="A103" s="9"/>
      <c r="B103" s="57"/>
      <c r="C103" s="58"/>
      <c r="D103" s="59"/>
      <c r="E103" s="131"/>
      <c r="F103" s="217"/>
      <c r="G103" s="168">
        <f t="shared" si="5"/>
        <v>0</v>
      </c>
      <c r="H103" s="61"/>
      <c r="I103" s="26"/>
      <c r="J103" s="28">
        <f t="shared" si="6"/>
        <v>0</v>
      </c>
    </row>
    <row r="104" spans="1:10" ht="15" customHeight="1" hidden="1">
      <c r="A104" s="9"/>
      <c r="B104" s="57"/>
      <c r="C104" s="58"/>
      <c r="D104" s="59"/>
      <c r="E104" s="131"/>
      <c r="F104" s="217"/>
      <c r="G104" s="168">
        <f t="shared" si="5"/>
        <v>0</v>
      </c>
      <c r="H104" s="61"/>
      <c r="I104" s="26"/>
      <c r="J104" s="28">
        <f t="shared" si="6"/>
        <v>0</v>
      </c>
    </row>
    <row r="105" spans="1:10" ht="15" customHeight="1" hidden="1">
      <c r="A105" s="9"/>
      <c r="B105" s="57"/>
      <c r="C105" s="58"/>
      <c r="D105" s="59"/>
      <c r="E105" s="131"/>
      <c r="F105" s="217"/>
      <c r="G105" s="168">
        <f t="shared" si="5"/>
        <v>0</v>
      </c>
      <c r="H105" s="61"/>
      <c r="I105" s="26"/>
      <c r="J105" s="28">
        <f t="shared" si="6"/>
        <v>0</v>
      </c>
    </row>
    <row r="106" spans="1:10" ht="15" customHeight="1" hidden="1">
      <c r="A106" s="9"/>
      <c r="B106" s="57"/>
      <c r="C106" s="58"/>
      <c r="D106" s="59"/>
      <c r="E106" s="131"/>
      <c r="F106" s="217"/>
      <c r="G106" s="168">
        <f t="shared" si="5"/>
        <v>0</v>
      </c>
      <c r="H106" s="61"/>
      <c r="I106" s="26"/>
      <c r="J106" s="28">
        <f t="shared" si="6"/>
        <v>0</v>
      </c>
    </row>
    <row r="107" spans="1:10" ht="15" customHeight="1" hidden="1">
      <c r="A107" s="9"/>
      <c r="B107" s="57"/>
      <c r="C107" s="58"/>
      <c r="D107" s="59"/>
      <c r="E107" s="131"/>
      <c r="F107" s="217"/>
      <c r="G107" s="168">
        <f t="shared" si="5"/>
        <v>0</v>
      </c>
      <c r="H107" s="61"/>
      <c r="I107" s="26"/>
      <c r="J107" s="28">
        <f t="shared" si="6"/>
        <v>0</v>
      </c>
    </row>
    <row r="108" spans="1:10" ht="15" customHeight="1">
      <c r="A108" s="9"/>
      <c r="B108" s="57">
        <v>76</v>
      </c>
      <c r="C108" s="58" t="s">
        <v>195</v>
      </c>
      <c r="D108" s="59" t="s">
        <v>67</v>
      </c>
      <c r="E108" s="131"/>
      <c r="F108" s="217">
        <v>1.5</v>
      </c>
      <c r="G108" s="200">
        <f t="shared" si="5"/>
        <v>0</v>
      </c>
      <c r="H108" s="61">
        <v>0</v>
      </c>
      <c r="I108" s="26"/>
      <c r="J108" s="28"/>
    </row>
    <row r="109" spans="1:10" ht="15" customHeight="1">
      <c r="A109" s="9"/>
      <c r="B109" s="164">
        <v>77</v>
      </c>
      <c r="C109" s="165" t="s">
        <v>205</v>
      </c>
      <c r="D109" s="170" t="s">
        <v>67</v>
      </c>
      <c r="E109" s="167"/>
      <c r="F109" s="218">
        <v>1.5</v>
      </c>
      <c r="G109" s="168">
        <v>0</v>
      </c>
      <c r="H109" s="169">
        <v>0</v>
      </c>
      <c r="I109" s="26"/>
      <c r="J109" s="28"/>
    </row>
    <row r="110" spans="1:12" ht="15" customHeight="1" thickBot="1">
      <c r="A110" s="9"/>
      <c r="B110" s="57">
        <v>78</v>
      </c>
      <c r="C110" s="58" t="s">
        <v>174</v>
      </c>
      <c r="D110" s="59" t="s">
        <v>67</v>
      </c>
      <c r="E110" s="202"/>
      <c r="F110" s="217">
        <v>5.5</v>
      </c>
      <c r="G110" s="60">
        <f t="shared" si="5"/>
        <v>0</v>
      </c>
      <c r="H110" s="61">
        <v>0</v>
      </c>
      <c r="I110" s="26">
        <v>105</v>
      </c>
      <c r="J110" s="28">
        <f t="shared" si="6"/>
        <v>0</v>
      </c>
      <c r="L110" s="16"/>
    </row>
    <row r="111" spans="1:12" ht="15" customHeight="1" thickBot="1">
      <c r="A111" s="9"/>
      <c r="B111" s="179"/>
      <c r="C111" s="180" t="s">
        <v>147</v>
      </c>
      <c r="D111" s="181"/>
      <c r="E111" s="182"/>
      <c r="F111" s="183"/>
      <c r="G111" s="183"/>
      <c r="H111" s="184"/>
      <c r="I111" s="26"/>
      <c r="J111" s="28"/>
      <c r="L111" s="16"/>
    </row>
    <row r="112" spans="1:33" ht="15" customHeight="1">
      <c r="A112" s="9"/>
      <c r="B112" s="173">
        <v>79</v>
      </c>
      <c r="C112" s="174" t="s">
        <v>79</v>
      </c>
      <c r="D112" s="175" t="s">
        <v>69</v>
      </c>
      <c r="E112" s="176"/>
      <c r="F112" s="216">
        <v>28</v>
      </c>
      <c r="G112" s="177">
        <f t="shared" si="5"/>
        <v>0</v>
      </c>
      <c r="H112" s="178">
        <v>10</v>
      </c>
      <c r="I112" s="26">
        <v>670</v>
      </c>
      <c r="J112" s="28">
        <f t="shared" si="6"/>
        <v>0</v>
      </c>
      <c r="K112" s="5"/>
      <c r="L112" s="5"/>
      <c r="M112" s="5"/>
      <c r="N112" s="5"/>
      <c r="O112" s="5"/>
      <c r="P112" s="5"/>
      <c r="Q112" s="5"/>
      <c r="R112" s="5"/>
      <c r="S112" s="5"/>
      <c r="T112" s="5"/>
      <c r="U112" s="5"/>
      <c r="V112" s="5"/>
      <c r="W112" s="5"/>
      <c r="X112" s="5"/>
      <c r="Y112" s="5"/>
      <c r="Z112" s="5"/>
      <c r="AA112" s="5"/>
      <c r="AB112" s="5"/>
      <c r="AC112" s="5"/>
      <c r="AD112" s="5"/>
      <c r="AE112" s="5"/>
      <c r="AF112" s="5"/>
      <c r="AG112" s="5"/>
    </row>
    <row r="113" spans="1:33" ht="15" customHeight="1" thickBot="1">
      <c r="A113" s="9"/>
      <c r="B113" s="57">
        <v>80</v>
      </c>
      <c r="C113" s="58" t="s">
        <v>80</v>
      </c>
      <c r="D113" s="59" t="s">
        <v>69</v>
      </c>
      <c r="E113" s="131"/>
      <c r="F113" s="217">
        <v>36</v>
      </c>
      <c r="G113" s="60">
        <f t="shared" si="5"/>
        <v>0</v>
      </c>
      <c r="H113" s="61">
        <v>16</v>
      </c>
      <c r="I113" s="26">
        <v>985</v>
      </c>
      <c r="J113" s="28">
        <f t="shared" si="6"/>
        <v>0</v>
      </c>
      <c r="K113" s="5"/>
      <c r="L113" s="17"/>
      <c r="M113" s="5"/>
      <c r="N113" s="5"/>
      <c r="O113" s="5"/>
      <c r="P113" s="5"/>
      <c r="Q113" s="5"/>
      <c r="R113" s="5"/>
      <c r="S113" s="5"/>
      <c r="T113" s="5"/>
      <c r="U113" s="5"/>
      <c r="V113" s="5"/>
      <c r="W113" s="5"/>
      <c r="X113" s="5"/>
      <c r="Y113" s="5"/>
      <c r="Z113" s="5"/>
      <c r="AA113" s="5"/>
      <c r="AB113" s="5"/>
      <c r="AC113" s="5"/>
      <c r="AD113" s="5"/>
      <c r="AE113" s="5"/>
      <c r="AF113" s="5"/>
      <c r="AG113" s="5"/>
    </row>
    <row r="114" spans="1:33" ht="15" customHeight="1" thickBot="1">
      <c r="A114" s="9"/>
      <c r="B114" s="179"/>
      <c r="C114" s="180" t="s">
        <v>150</v>
      </c>
      <c r="D114" s="181"/>
      <c r="E114" s="182"/>
      <c r="F114" s="183"/>
      <c r="G114" s="183"/>
      <c r="H114" s="184"/>
      <c r="I114" s="26"/>
      <c r="J114" s="28"/>
      <c r="K114" s="5"/>
      <c r="L114" s="17"/>
      <c r="M114" s="5"/>
      <c r="N114" s="5"/>
      <c r="O114" s="5"/>
      <c r="P114" s="5"/>
      <c r="Q114" s="5"/>
      <c r="R114" s="5"/>
      <c r="S114" s="5"/>
      <c r="T114" s="5"/>
      <c r="U114" s="5"/>
      <c r="V114" s="5"/>
      <c r="W114" s="5"/>
      <c r="X114" s="5"/>
      <c r="Y114" s="5"/>
      <c r="Z114" s="5"/>
      <c r="AA114" s="5"/>
      <c r="AB114" s="5"/>
      <c r="AC114" s="5"/>
      <c r="AD114" s="5"/>
      <c r="AE114" s="5"/>
      <c r="AF114" s="5"/>
      <c r="AG114" s="5"/>
    </row>
    <row r="115" spans="1:33" ht="15" customHeight="1">
      <c r="A115" s="9"/>
      <c r="B115" s="34">
        <v>81</v>
      </c>
      <c r="C115" s="35" t="s">
        <v>151</v>
      </c>
      <c r="D115" s="36" t="s">
        <v>67</v>
      </c>
      <c r="E115" s="132"/>
      <c r="F115" s="204">
        <v>0.6</v>
      </c>
      <c r="G115" s="63">
        <f t="shared" si="5"/>
        <v>0</v>
      </c>
      <c r="H115" s="38">
        <v>0</v>
      </c>
      <c r="I115" s="26">
        <v>6</v>
      </c>
      <c r="J115" s="28">
        <f t="shared" si="6"/>
        <v>0</v>
      </c>
      <c r="K115" s="5"/>
      <c r="L115" s="17"/>
      <c r="M115" s="5"/>
      <c r="N115" s="5"/>
      <c r="O115" s="5"/>
      <c r="P115" s="5"/>
      <c r="Q115" s="5"/>
      <c r="R115" s="5"/>
      <c r="S115" s="5"/>
      <c r="T115" s="5"/>
      <c r="U115" s="5"/>
      <c r="V115" s="5"/>
      <c r="W115" s="5"/>
      <c r="X115" s="5"/>
      <c r="Y115" s="5"/>
      <c r="Z115" s="5"/>
      <c r="AA115" s="5"/>
      <c r="AB115" s="5"/>
      <c r="AC115" s="5"/>
      <c r="AD115" s="5"/>
      <c r="AE115" s="5"/>
      <c r="AF115" s="5"/>
      <c r="AG115" s="5"/>
    </row>
    <row r="116" spans="1:33" ht="15" customHeight="1">
      <c r="A116" s="9"/>
      <c r="B116" s="149">
        <v>82</v>
      </c>
      <c r="C116" s="162" t="s">
        <v>152</v>
      </c>
      <c r="D116" s="151" t="s">
        <v>67</v>
      </c>
      <c r="E116" s="152"/>
      <c r="F116" s="213">
        <v>4</v>
      </c>
      <c r="G116" s="168">
        <f t="shared" si="5"/>
        <v>0</v>
      </c>
      <c r="H116" s="154">
        <v>0</v>
      </c>
      <c r="I116" s="26">
        <v>33</v>
      </c>
      <c r="J116" s="28">
        <f t="shared" si="6"/>
        <v>0</v>
      </c>
      <c r="K116" s="5"/>
      <c r="L116" s="17"/>
      <c r="M116" s="5"/>
      <c r="N116" s="5"/>
      <c r="O116" s="5"/>
      <c r="P116" s="5"/>
      <c r="Q116" s="5"/>
      <c r="R116" s="5"/>
      <c r="S116" s="5"/>
      <c r="T116" s="5"/>
      <c r="U116" s="5"/>
      <c r="V116" s="5"/>
      <c r="W116" s="5"/>
      <c r="X116" s="5"/>
      <c r="Y116" s="5"/>
      <c r="Z116" s="5"/>
      <c r="AA116" s="5"/>
      <c r="AB116" s="5"/>
      <c r="AC116" s="5"/>
      <c r="AD116" s="5"/>
      <c r="AE116" s="5"/>
      <c r="AF116" s="5"/>
      <c r="AG116" s="5"/>
    </row>
    <row r="117" spans="1:33" ht="15" customHeight="1">
      <c r="A117" s="9"/>
      <c r="B117" s="50">
        <v>83</v>
      </c>
      <c r="C117" s="32" t="s">
        <v>153</v>
      </c>
      <c r="D117" s="31" t="s">
        <v>67</v>
      </c>
      <c r="E117" s="130"/>
      <c r="F117" s="214">
        <v>3.2</v>
      </c>
      <c r="G117" s="60">
        <f t="shared" si="5"/>
        <v>0</v>
      </c>
      <c r="H117" s="51">
        <v>0</v>
      </c>
      <c r="I117" s="26">
        <v>15</v>
      </c>
      <c r="J117" s="28">
        <f t="shared" si="6"/>
        <v>0</v>
      </c>
      <c r="K117" s="5"/>
      <c r="L117" s="17"/>
      <c r="M117" s="5"/>
      <c r="N117" s="5"/>
      <c r="O117" s="5"/>
      <c r="P117" s="5"/>
      <c r="Q117" s="5"/>
      <c r="R117" s="5"/>
      <c r="S117" s="5"/>
      <c r="T117" s="5"/>
      <c r="U117" s="5"/>
      <c r="V117" s="5"/>
      <c r="W117" s="5"/>
      <c r="X117" s="5"/>
      <c r="Y117" s="5"/>
      <c r="Z117" s="5"/>
      <c r="AA117" s="5"/>
      <c r="AB117" s="5"/>
      <c r="AC117" s="5"/>
      <c r="AD117" s="5"/>
      <c r="AE117" s="5"/>
      <c r="AF117" s="5"/>
      <c r="AG117" s="5"/>
    </row>
    <row r="118" spans="1:33" ht="15" customHeight="1">
      <c r="A118" s="9"/>
      <c r="B118" s="149">
        <v>84</v>
      </c>
      <c r="C118" s="162" t="s">
        <v>154</v>
      </c>
      <c r="D118" s="151" t="s">
        <v>67</v>
      </c>
      <c r="E118" s="152"/>
      <c r="F118" s="213">
        <v>4</v>
      </c>
      <c r="G118" s="168">
        <f t="shared" si="5"/>
        <v>0</v>
      </c>
      <c r="H118" s="154">
        <v>0</v>
      </c>
      <c r="I118" s="26">
        <v>71</v>
      </c>
      <c r="J118" s="28">
        <f t="shared" si="6"/>
        <v>0</v>
      </c>
      <c r="K118" s="5"/>
      <c r="L118" s="17"/>
      <c r="M118" s="5"/>
      <c r="N118" s="5"/>
      <c r="O118" s="5"/>
      <c r="P118" s="5"/>
      <c r="Q118" s="5"/>
      <c r="R118" s="5"/>
      <c r="S118" s="5"/>
      <c r="T118" s="5"/>
      <c r="U118" s="5"/>
      <c r="V118" s="5"/>
      <c r="W118" s="5"/>
      <c r="X118" s="5"/>
      <c r="Y118" s="5"/>
      <c r="Z118" s="5"/>
      <c r="AA118" s="5"/>
      <c r="AB118" s="5"/>
      <c r="AC118" s="5"/>
      <c r="AD118" s="5"/>
      <c r="AE118" s="5"/>
      <c r="AF118" s="5"/>
      <c r="AG118" s="5"/>
    </row>
    <row r="119" spans="1:33" ht="15" customHeight="1">
      <c r="A119" s="9"/>
      <c r="B119" s="50">
        <v>85</v>
      </c>
      <c r="C119" s="32" t="s">
        <v>193</v>
      </c>
      <c r="D119" s="31" t="s">
        <v>67</v>
      </c>
      <c r="E119" s="130"/>
      <c r="F119" s="214">
        <v>6.9</v>
      </c>
      <c r="G119" s="60">
        <f t="shared" si="5"/>
        <v>0</v>
      </c>
      <c r="H119" s="51">
        <v>0</v>
      </c>
      <c r="I119" s="26">
        <v>50</v>
      </c>
      <c r="J119" s="28">
        <f t="shared" si="6"/>
        <v>0</v>
      </c>
      <c r="K119" s="5"/>
      <c r="L119" s="17"/>
      <c r="M119" s="5"/>
      <c r="N119" s="5"/>
      <c r="O119" s="5"/>
      <c r="P119" s="5"/>
      <c r="Q119" s="5"/>
      <c r="R119" s="5"/>
      <c r="S119" s="5"/>
      <c r="T119" s="5"/>
      <c r="U119" s="5"/>
      <c r="V119" s="5"/>
      <c r="W119" s="5"/>
      <c r="X119" s="5"/>
      <c r="Y119" s="5"/>
      <c r="Z119" s="5"/>
      <c r="AA119" s="5"/>
      <c r="AB119" s="5"/>
      <c r="AC119" s="5"/>
      <c r="AD119" s="5"/>
      <c r="AE119" s="5"/>
      <c r="AF119" s="5"/>
      <c r="AG119" s="5"/>
    </row>
    <row r="120" spans="1:33" ht="15" customHeight="1">
      <c r="A120" s="9"/>
      <c r="B120" s="149">
        <v>86</v>
      </c>
      <c r="C120" s="162" t="s">
        <v>155</v>
      </c>
      <c r="D120" s="151" t="s">
        <v>67</v>
      </c>
      <c r="E120" s="152"/>
      <c r="F120" s="213">
        <v>10</v>
      </c>
      <c r="G120" s="168">
        <f t="shared" si="5"/>
        <v>0</v>
      </c>
      <c r="H120" s="154">
        <v>0</v>
      </c>
      <c r="I120" s="26">
        <v>50</v>
      </c>
      <c r="J120" s="28">
        <f t="shared" si="6"/>
        <v>0</v>
      </c>
      <c r="K120" s="5"/>
      <c r="L120" s="17"/>
      <c r="M120" s="5"/>
      <c r="N120" s="5"/>
      <c r="O120" s="5"/>
      <c r="P120" s="5"/>
      <c r="Q120" s="5"/>
      <c r="R120" s="5"/>
      <c r="S120" s="5"/>
      <c r="T120" s="5"/>
      <c r="U120" s="5"/>
      <c r="V120" s="5"/>
      <c r="W120" s="5"/>
      <c r="X120" s="5"/>
      <c r="Y120" s="5"/>
      <c r="Z120" s="5"/>
      <c r="AA120" s="5"/>
      <c r="AB120" s="5"/>
      <c r="AC120" s="5"/>
      <c r="AD120" s="5"/>
      <c r="AE120" s="5"/>
      <c r="AF120" s="5"/>
      <c r="AG120" s="5"/>
    </row>
    <row r="121" spans="1:33" ht="15" customHeight="1">
      <c r="A121" s="9"/>
      <c r="B121" s="50">
        <v>87</v>
      </c>
      <c r="C121" s="32" t="s">
        <v>156</v>
      </c>
      <c r="D121" s="31" t="s">
        <v>67</v>
      </c>
      <c r="E121" s="130"/>
      <c r="F121" s="214">
        <v>1.7</v>
      </c>
      <c r="G121" s="60">
        <f t="shared" si="5"/>
        <v>0</v>
      </c>
      <c r="H121" s="51">
        <v>0</v>
      </c>
      <c r="I121" s="26">
        <v>59</v>
      </c>
      <c r="J121" s="28">
        <f t="shared" si="6"/>
        <v>0</v>
      </c>
      <c r="K121" s="5"/>
      <c r="L121" s="17"/>
      <c r="M121" s="5"/>
      <c r="N121" s="5"/>
      <c r="O121" s="5"/>
      <c r="P121" s="5"/>
      <c r="Q121" s="5"/>
      <c r="R121" s="5"/>
      <c r="S121" s="5"/>
      <c r="T121" s="5"/>
      <c r="U121" s="5"/>
      <c r="V121" s="5"/>
      <c r="W121" s="5"/>
      <c r="X121" s="5"/>
      <c r="Y121" s="5"/>
      <c r="Z121" s="5"/>
      <c r="AA121" s="5"/>
      <c r="AB121" s="5"/>
      <c r="AC121" s="5"/>
      <c r="AD121" s="5"/>
      <c r="AE121" s="5"/>
      <c r="AF121" s="5"/>
      <c r="AG121" s="5"/>
    </row>
    <row r="122" spans="1:33" ht="15" customHeight="1">
      <c r="A122" s="9"/>
      <c r="B122" s="149">
        <v>88</v>
      </c>
      <c r="C122" s="162" t="s">
        <v>157</v>
      </c>
      <c r="D122" s="151" t="s">
        <v>67</v>
      </c>
      <c r="E122" s="152"/>
      <c r="F122" s="213">
        <v>4</v>
      </c>
      <c r="G122" s="168">
        <f t="shared" si="5"/>
        <v>0</v>
      </c>
      <c r="H122" s="154">
        <v>0</v>
      </c>
      <c r="I122" s="26">
        <v>24</v>
      </c>
      <c r="J122" s="28">
        <f t="shared" si="6"/>
        <v>0</v>
      </c>
      <c r="K122" s="5"/>
      <c r="L122" s="17"/>
      <c r="M122" s="5"/>
      <c r="N122" s="5"/>
      <c r="O122" s="5"/>
      <c r="P122" s="5"/>
      <c r="Q122" s="5"/>
      <c r="R122" s="5"/>
      <c r="S122" s="5"/>
      <c r="T122" s="5"/>
      <c r="U122" s="5"/>
      <c r="V122" s="5"/>
      <c r="W122" s="5"/>
      <c r="X122" s="5"/>
      <c r="Y122" s="5"/>
      <c r="Z122" s="5"/>
      <c r="AA122" s="5"/>
      <c r="AB122" s="5"/>
      <c r="AC122" s="5"/>
      <c r="AD122" s="5"/>
      <c r="AE122" s="5"/>
      <c r="AF122" s="5"/>
      <c r="AG122" s="5"/>
    </row>
    <row r="123" spans="1:33" ht="15" customHeight="1">
      <c r="A123" s="9"/>
      <c r="B123" s="50">
        <v>89</v>
      </c>
      <c r="C123" s="32" t="s">
        <v>158</v>
      </c>
      <c r="D123" s="31" t="s">
        <v>67</v>
      </c>
      <c r="E123" s="130"/>
      <c r="F123" s="214">
        <v>2.8</v>
      </c>
      <c r="G123" s="60">
        <f t="shared" si="5"/>
        <v>0</v>
      </c>
      <c r="H123" s="51">
        <v>0</v>
      </c>
      <c r="I123" s="26">
        <v>10</v>
      </c>
      <c r="J123" s="28">
        <f t="shared" si="6"/>
        <v>0</v>
      </c>
      <c r="K123" s="5"/>
      <c r="L123" s="17"/>
      <c r="M123" s="5"/>
      <c r="N123" s="5"/>
      <c r="O123" s="5"/>
      <c r="P123" s="5"/>
      <c r="Q123" s="5"/>
      <c r="R123" s="5"/>
      <c r="S123" s="5"/>
      <c r="T123" s="5"/>
      <c r="U123" s="5"/>
      <c r="V123" s="5"/>
      <c r="W123" s="5"/>
      <c r="X123" s="5"/>
      <c r="Y123" s="5"/>
      <c r="Z123" s="5"/>
      <c r="AA123" s="5"/>
      <c r="AB123" s="5"/>
      <c r="AC123" s="5"/>
      <c r="AD123" s="5"/>
      <c r="AE123" s="5"/>
      <c r="AF123" s="5"/>
      <c r="AG123" s="5"/>
    </row>
    <row r="124" spans="1:33" ht="15" customHeight="1">
      <c r="A124" s="9"/>
      <c r="B124" s="149">
        <v>90</v>
      </c>
      <c r="C124" s="162" t="s">
        <v>159</v>
      </c>
      <c r="D124" s="151" t="s">
        <v>67</v>
      </c>
      <c r="E124" s="152"/>
      <c r="F124" s="213">
        <v>12</v>
      </c>
      <c r="G124" s="168">
        <f t="shared" si="5"/>
        <v>0</v>
      </c>
      <c r="H124" s="154">
        <v>0</v>
      </c>
      <c r="I124" s="26">
        <v>299</v>
      </c>
      <c r="J124" s="28">
        <f t="shared" si="6"/>
        <v>0</v>
      </c>
      <c r="K124" s="5"/>
      <c r="L124" s="74"/>
      <c r="M124" s="5"/>
      <c r="N124" s="5"/>
      <c r="O124" s="5"/>
      <c r="P124" s="5"/>
      <c r="Q124" s="5"/>
      <c r="R124" s="5"/>
      <c r="S124" s="5"/>
      <c r="T124" s="5"/>
      <c r="U124" s="5"/>
      <c r="V124" s="5"/>
      <c r="W124" s="5"/>
      <c r="X124" s="5"/>
      <c r="Y124" s="5"/>
      <c r="Z124" s="5"/>
      <c r="AA124" s="5"/>
      <c r="AB124" s="5"/>
      <c r="AC124" s="5"/>
      <c r="AD124" s="5"/>
      <c r="AE124" s="5"/>
      <c r="AF124" s="5"/>
      <c r="AG124" s="5"/>
    </row>
    <row r="125" spans="1:33" ht="15" customHeight="1">
      <c r="A125" s="9"/>
      <c r="B125" s="78"/>
      <c r="C125" s="80" t="s">
        <v>162</v>
      </c>
      <c r="D125" s="75"/>
      <c r="E125" s="133"/>
      <c r="F125" s="215"/>
      <c r="G125" s="76"/>
      <c r="H125" s="77"/>
      <c r="I125" s="26"/>
      <c r="J125" s="28"/>
      <c r="K125" s="5"/>
      <c r="L125" s="17"/>
      <c r="M125" s="5"/>
      <c r="N125" s="5"/>
      <c r="O125" s="5"/>
      <c r="P125" s="79"/>
      <c r="Q125" s="5"/>
      <c r="R125" s="5"/>
      <c r="S125" s="5"/>
      <c r="T125" s="5"/>
      <c r="U125" s="5"/>
      <c r="V125" s="5"/>
      <c r="W125" s="5"/>
      <c r="X125" s="5"/>
      <c r="Y125" s="5"/>
      <c r="Z125" s="5"/>
      <c r="AA125" s="5"/>
      <c r="AB125" s="5"/>
      <c r="AC125" s="5"/>
      <c r="AD125" s="5"/>
      <c r="AE125" s="5"/>
      <c r="AF125" s="5"/>
      <c r="AG125" s="5"/>
    </row>
    <row r="126" spans="1:33" ht="15" customHeight="1">
      <c r="A126" s="9"/>
      <c r="B126" s="149">
        <v>91</v>
      </c>
      <c r="C126" s="162" t="s">
        <v>160</v>
      </c>
      <c r="D126" s="151" t="s">
        <v>67</v>
      </c>
      <c r="E126" s="152"/>
      <c r="F126" s="213">
        <v>12.5</v>
      </c>
      <c r="G126" s="168">
        <f t="shared" si="5"/>
        <v>0</v>
      </c>
      <c r="H126" s="154">
        <v>0</v>
      </c>
      <c r="I126" s="26">
        <v>368</v>
      </c>
      <c r="J126" s="28">
        <f t="shared" si="6"/>
        <v>0</v>
      </c>
      <c r="K126" s="5"/>
      <c r="L126" s="17"/>
      <c r="M126" s="5"/>
      <c r="N126" s="5"/>
      <c r="O126" s="5"/>
      <c r="P126" s="5"/>
      <c r="Q126" s="5"/>
      <c r="R126" s="5"/>
      <c r="S126" s="5"/>
      <c r="T126" s="5"/>
      <c r="U126" s="5"/>
      <c r="V126" s="5"/>
      <c r="W126" s="5"/>
      <c r="X126" s="5"/>
      <c r="Y126" s="5"/>
      <c r="Z126" s="5"/>
      <c r="AA126" s="5"/>
      <c r="AB126" s="5"/>
      <c r="AC126" s="5"/>
      <c r="AD126" s="5"/>
      <c r="AE126" s="5"/>
      <c r="AF126" s="5"/>
      <c r="AG126" s="5"/>
    </row>
    <row r="127" spans="1:33" ht="15" customHeight="1">
      <c r="A127" s="9"/>
      <c r="B127" s="78"/>
      <c r="C127" s="80" t="s">
        <v>163</v>
      </c>
      <c r="D127" s="75"/>
      <c r="E127" s="133"/>
      <c r="F127" s="215"/>
      <c r="G127" s="76"/>
      <c r="H127" s="77"/>
      <c r="I127" s="26"/>
      <c r="J127" s="28"/>
      <c r="K127" s="5"/>
      <c r="L127" s="17"/>
      <c r="M127" s="5"/>
      <c r="N127" s="5"/>
      <c r="O127" s="5"/>
      <c r="P127" s="5"/>
      <c r="Q127" s="5"/>
      <c r="R127" s="5"/>
      <c r="S127" s="5"/>
      <c r="T127" s="5"/>
      <c r="U127" s="5"/>
      <c r="V127" s="5"/>
      <c r="W127" s="5"/>
      <c r="X127" s="5"/>
      <c r="Y127" s="5"/>
      <c r="Z127" s="5"/>
      <c r="AA127" s="5"/>
      <c r="AB127" s="5"/>
      <c r="AC127" s="5"/>
      <c r="AD127" s="5"/>
      <c r="AE127" s="5"/>
      <c r="AF127" s="5"/>
      <c r="AG127" s="5"/>
    </row>
    <row r="128" spans="1:33" ht="15" customHeight="1">
      <c r="A128" s="9"/>
      <c r="B128" s="149">
        <v>92</v>
      </c>
      <c r="C128" s="162" t="s">
        <v>161</v>
      </c>
      <c r="D128" s="151" t="s">
        <v>67</v>
      </c>
      <c r="E128" s="152"/>
      <c r="F128" s="213">
        <v>1.6</v>
      </c>
      <c r="G128" s="168">
        <f t="shared" si="5"/>
        <v>0</v>
      </c>
      <c r="H128" s="154">
        <v>0</v>
      </c>
      <c r="I128" s="26">
        <v>55</v>
      </c>
      <c r="J128" s="28">
        <f t="shared" si="6"/>
        <v>0</v>
      </c>
      <c r="K128" s="5"/>
      <c r="L128" s="17"/>
      <c r="M128" s="5"/>
      <c r="N128" s="5"/>
      <c r="O128" s="5"/>
      <c r="P128" s="5"/>
      <c r="Q128" s="5"/>
      <c r="R128" s="5"/>
      <c r="S128" s="5"/>
      <c r="T128" s="5"/>
      <c r="U128" s="5"/>
      <c r="V128" s="5"/>
      <c r="W128" s="5"/>
      <c r="X128" s="5"/>
      <c r="Y128" s="5"/>
      <c r="Z128" s="5"/>
      <c r="AA128" s="5"/>
      <c r="AB128" s="5"/>
      <c r="AC128" s="5"/>
      <c r="AD128" s="5"/>
      <c r="AE128" s="5"/>
      <c r="AF128" s="5"/>
      <c r="AG128" s="5"/>
    </row>
    <row r="129" spans="1:33" ht="15" customHeight="1" thickBot="1">
      <c r="A129" s="9"/>
      <c r="B129" s="201"/>
      <c r="C129" s="81" t="s">
        <v>164</v>
      </c>
      <c r="D129" s="82"/>
      <c r="E129" s="134"/>
      <c r="F129" s="83"/>
      <c r="G129" s="84"/>
      <c r="H129" s="85"/>
      <c r="I129" s="26"/>
      <c r="J129" s="28"/>
      <c r="K129" s="5"/>
      <c r="L129" s="17"/>
      <c r="M129" s="5"/>
      <c r="N129" s="5"/>
      <c r="O129" s="5"/>
      <c r="P129" s="5"/>
      <c r="Q129" s="5"/>
      <c r="R129" s="5"/>
      <c r="S129" s="5"/>
      <c r="T129" s="5"/>
      <c r="U129" s="5"/>
      <c r="V129" s="5"/>
      <c r="W129" s="5"/>
      <c r="X129" s="5"/>
      <c r="Y129" s="5"/>
      <c r="Z129" s="5"/>
      <c r="AA129" s="5"/>
      <c r="AB129" s="5"/>
      <c r="AC129" s="5"/>
      <c r="AD129" s="5"/>
      <c r="AE129" s="5"/>
      <c r="AF129" s="5"/>
      <c r="AG129" s="5"/>
    </row>
    <row r="130" spans="1:33" ht="15" customHeight="1" hidden="1" thickBot="1">
      <c r="A130" s="9"/>
      <c r="B130" s="44"/>
      <c r="C130" s="48" t="s">
        <v>148</v>
      </c>
      <c r="D130" s="45"/>
      <c r="E130" s="72"/>
      <c r="F130" s="46"/>
      <c r="G130" s="46"/>
      <c r="H130" s="47"/>
      <c r="I130" s="26"/>
      <c r="J130" s="28"/>
      <c r="K130" s="5"/>
      <c r="L130" s="17"/>
      <c r="M130" s="5"/>
      <c r="N130" s="5"/>
      <c r="O130" s="5"/>
      <c r="P130" s="5"/>
      <c r="Q130" s="5"/>
      <c r="R130" s="5"/>
      <c r="S130" s="5"/>
      <c r="T130" s="5"/>
      <c r="U130" s="5"/>
      <c r="V130" s="5"/>
      <c r="W130" s="5"/>
      <c r="X130" s="5"/>
      <c r="Y130" s="5"/>
      <c r="Z130" s="5"/>
      <c r="AA130" s="5"/>
      <c r="AB130" s="5"/>
      <c r="AC130" s="5"/>
      <c r="AD130" s="5"/>
      <c r="AE130" s="5"/>
      <c r="AF130" s="5"/>
      <c r="AG130" s="5"/>
    </row>
    <row r="131" spans="1:33" ht="15" customHeight="1" hidden="1">
      <c r="A131" s="9"/>
      <c r="B131" s="34">
        <v>78</v>
      </c>
      <c r="C131" s="35" t="s">
        <v>139</v>
      </c>
      <c r="D131" s="36" t="s">
        <v>140</v>
      </c>
      <c r="E131" s="64"/>
      <c r="F131" s="37">
        <v>64</v>
      </c>
      <c r="G131" s="63">
        <f t="shared" si="5"/>
        <v>0</v>
      </c>
      <c r="H131" s="38">
        <v>125</v>
      </c>
      <c r="I131" s="26"/>
      <c r="J131" s="28">
        <f>I131*E131</f>
        <v>0</v>
      </c>
      <c r="K131" s="5"/>
      <c r="L131" s="17"/>
      <c r="M131" s="5"/>
      <c r="N131" s="5"/>
      <c r="O131" s="5"/>
      <c r="P131" s="5"/>
      <c r="Q131" s="5"/>
      <c r="R131" s="5"/>
      <c r="S131" s="5"/>
      <c r="T131" s="5"/>
      <c r="U131" s="5"/>
      <c r="V131" s="5"/>
      <c r="W131" s="5"/>
      <c r="X131" s="5"/>
      <c r="Y131" s="5"/>
      <c r="Z131" s="5"/>
      <c r="AA131" s="5"/>
      <c r="AB131" s="5"/>
      <c r="AC131" s="5"/>
      <c r="AD131" s="5"/>
      <c r="AE131" s="5"/>
      <c r="AF131" s="5"/>
      <c r="AG131" s="5"/>
    </row>
    <row r="132" spans="1:33" ht="15" customHeight="1" hidden="1" thickBot="1">
      <c r="A132" s="9"/>
      <c r="B132" s="39">
        <v>79</v>
      </c>
      <c r="C132" s="40" t="s">
        <v>149</v>
      </c>
      <c r="D132" s="41" t="s">
        <v>141</v>
      </c>
      <c r="E132" s="65"/>
      <c r="F132" s="42">
        <v>108.5</v>
      </c>
      <c r="G132" s="42">
        <f t="shared" si="5"/>
        <v>0</v>
      </c>
      <c r="H132" s="43">
        <v>125</v>
      </c>
      <c r="I132" s="26"/>
      <c r="J132" s="28">
        <f>I132*E132</f>
        <v>0</v>
      </c>
      <c r="K132" s="5"/>
      <c r="L132" s="17"/>
      <c r="M132" s="5"/>
      <c r="N132" s="5"/>
      <c r="O132" s="5"/>
      <c r="P132" s="5"/>
      <c r="Q132" s="5"/>
      <c r="R132" s="5"/>
      <c r="S132" s="5"/>
      <c r="T132" s="5"/>
      <c r="U132" s="5"/>
      <c r="V132" s="5"/>
      <c r="W132" s="5"/>
      <c r="X132" s="5"/>
      <c r="Y132" s="5"/>
      <c r="Z132" s="5"/>
      <c r="AA132" s="5"/>
      <c r="AB132" s="5"/>
      <c r="AC132" s="5"/>
      <c r="AD132" s="5"/>
      <c r="AE132" s="5"/>
      <c r="AF132" s="5"/>
      <c r="AG132" s="5"/>
    </row>
    <row r="133" spans="2:33" ht="16.5" customHeight="1" thickBot="1">
      <c r="B133" s="246" t="s">
        <v>66</v>
      </c>
      <c r="C133" s="247"/>
      <c r="D133" s="283" t="s">
        <v>51</v>
      </c>
      <c r="E133" s="284"/>
      <c r="F133" s="285"/>
      <c r="G133" s="93">
        <f>SUM(G17:G132)</f>
        <v>0</v>
      </c>
      <c r="H133" s="286" t="s">
        <v>74</v>
      </c>
      <c r="I133" s="67" t="s">
        <v>26</v>
      </c>
      <c r="J133" s="29">
        <f>SUM(J16:J113)</f>
        <v>0</v>
      </c>
      <c r="K133" s="5"/>
      <c r="L133" s="5"/>
      <c r="M133" s="5"/>
      <c r="N133" s="5"/>
      <c r="O133" s="5"/>
      <c r="P133" s="5"/>
      <c r="Q133" s="5"/>
      <c r="R133" s="5"/>
      <c r="S133" s="5"/>
      <c r="T133" s="5"/>
      <c r="U133" s="5"/>
      <c r="V133" s="5"/>
      <c r="W133" s="5"/>
      <c r="X133" s="5"/>
      <c r="Y133" s="5"/>
      <c r="Z133" s="5"/>
      <c r="AA133" s="5"/>
      <c r="AB133" s="5"/>
      <c r="AC133" s="5"/>
      <c r="AD133" s="5"/>
      <c r="AE133" s="5"/>
      <c r="AF133" s="5"/>
      <c r="AG133" s="5"/>
    </row>
    <row r="134" spans="2:33" ht="16.5" customHeight="1" thickBot="1">
      <c r="B134" s="100"/>
      <c r="C134" s="97"/>
      <c r="D134" s="248" t="s">
        <v>52</v>
      </c>
      <c r="E134" s="249"/>
      <c r="F134" s="250"/>
      <c r="G134" s="69">
        <f>G133/1.2</f>
        <v>0</v>
      </c>
      <c r="H134" s="287"/>
      <c r="I134" s="68" t="s">
        <v>27</v>
      </c>
      <c r="J134" s="30"/>
      <c r="K134" s="5"/>
      <c r="L134" s="17"/>
      <c r="M134" s="5"/>
      <c r="N134" s="5"/>
      <c r="O134" s="5"/>
      <c r="P134" s="5"/>
      <c r="Q134" s="5"/>
      <c r="R134" s="5"/>
      <c r="S134" s="5"/>
      <c r="T134" s="5"/>
      <c r="U134" s="5"/>
      <c r="V134" s="5"/>
      <c r="W134" s="5"/>
      <c r="X134" s="5"/>
      <c r="Y134" s="5"/>
      <c r="Z134" s="5"/>
      <c r="AA134" s="5"/>
      <c r="AB134" s="5"/>
      <c r="AC134" s="5"/>
      <c r="AD134" s="5"/>
      <c r="AE134" s="5"/>
      <c r="AF134" s="5"/>
      <c r="AG134" s="5"/>
    </row>
    <row r="135" spans="2:33" ht="21" customHeight="1" thickBot="1">
      <c r="B135" s="273" t="s">
        <v>56</v>
      </c>
      <c r="C135" s="274"/>
      <c r="D135" s="294" t="s">
        <v>53</v>
      </c>
      <c r="E135" s="295"/>
      <c r="F135" s="296"/>
      <c r="G135" s="66"/>
      <c r="H135" s="299">
        <f>E17*H17+E18*H18+H68*E68+H67*E67+H66*E66+H71*E71+H64*E64+H63*E63+H62*E62+H61*E61+H60*E60+H59*E59+H58*E58+H57*E57+H56*E56+H55*E55+H54*E54+H53*E53+H52*E52+H51*E51+H42*E42+H38*E38+H37*E37+H36*E36+H35*E35+H33*E33+H32*E32+H30*E30+H29*E29+H28*E28+H70*E70+E78*H78+H79*E79+E80*H80+H81*E81+E40*H40+E41*H41+H39*E39+E31*H31+E27*H27+E34*H34+E112*H112+H113*E113+E69*H69+E46*H46+E47*H47+E48*H48+E49*H49+E73*H73+E74*H74+E75*H75+E76*H76+E77*H77+E72*H72+E131*H131+E132*H132+H21*E21+H20*E20+H22*E22+H23*E23+H24*E24+H25*E25+E44*H44+E43*H43</f>
        <v>0</v>
      </c>
      <c r="I135" s="68" t="s">
        <v>31</v>
      </c>
      <c r="J135" s="30">
        <f>SUM(J133:J134)</f>
        <v>0</v>
      </c>
      <c r="K135" s="5"/>
      <c r="L135" s="5"/>
      <c r="M135" s="5"/>
      <c r="N135" s="5"/>
      <c r="O135" s="5"/>
      <c r="P135" s="5"/>
      <c r="Q135" s="5"/>
      <c r="R135" s="5"/>
      <c r="S135" s="5"/>
      <c r="T135" s="5"/>
      <c r="U135" s="5"/>
      <c r="V135" s="5"/>
      <c r="W135" s="5"/>
      <c r="X135" s="5"/>
      <c r="Y135" s="5"/>
      <c r="Z135" s="5"/>
      <c r="AA135" s="5"/>
      <c r="AB135" s="5"/>
      <c r="AC135" s="5"/>
      <c r="AD135" s="5"/>
      <c r="AE135" s="5"/>
      <c r="AF135" s="5"/>
      <c r="AG135" s="5"/>
    </row>
    <row r="136" spans="2:33" ht="19.5" customHeight="1" thickBot="1">
      <c r="B136" s="273"/>
      <c r="C136" s="274"/>
      <c r="D136" s="224" t="s">
        <v>54</v>
      </c>
      <c r="E136" s="225"/>
      <c r="F136" s="226"/>
      <c r="G136" s="73"/>
      <c r="H136" s="108"/>
      <c r="K136" s="5"/>
      <c r="L136" s="5"/>
      <c r="M136" s="5"/>
      <c r="N136" s="5"/>
      <c r="O136" s="5"/>
      <c r="P136" s="5"/>
      <c r="Q136" s="5"/>
      <c r="R136" s="5"/>
      <c r="S136" s="5"/>
      <c r="T136" s="5"/>
      <c r="U136" s="5"/>
      <c r="V136" s="5"/>
      <c r="W136" s="5"/>
      <c r="X136" s="5"/>
      <c r="Y136" s="5"/>
      <c r="Z136" s="5"/>
      <c r="AA136" s="5"/>
      <c r="AB136" s="5"/>
      <c r="AC136" s="5"/>
      <c r="AD136" s="5"/>
      <c r="AE136" s="5"/>
      <c r="AF136" s="5"/>
      <c r="AG136" s="5"/>
    </row>
    <row r="137" spans="2:33" ht="23.25" customHeight="1" thickBot="1">
      <c r="B137" s="227" t="s">
        <v>58</v>
      </c>
      <c r="C137" s="228"/>
      <c r="D137" s="238" t="s">
        <v>55</v>
      </c>
      <c r="E137" s="239"/>
      <c r="F137" s="240"/>
      <c r="G137" s="135">
        <f>((G134-G135)*1.2)+G136</f>
        <v>0</v>
      </c>
      <c r="H137" s="109"/>
      <c r="I137" s="19"/>
      <c r="J137" s="20"/>
      <c r="K137" s="5"/>
      <c r="L137" s="5"/>
      <c r="M137" s="5"/>
      <c r="N137" s="5"/>
      <c r="O137" s="5"/>
      <c r="P137" s="5"/>
      <c r="Q137" s="5"/>
      <c r="R137" s="5"/>
      <c r="S137" s="5"/>
      <c r="T137" s="5"/>
      <c r="U137" s="5"/>
      <c r="V137" s="5"/>
      <c r="W137" s="5"/>
      <c r="X137" s="5"/>
      <c r="Y137" s="5"/>
      <c r="Z137" s="5"/>
      <c r="AA137" s="5"/>
      <c r="AB137" s="5"/>
      <c r="AC137" s="5"/>
      <c r="AD137" s="5"/>
      <c r="AE137" s="5"/>
      <c r="AF137" s="5"/>
      <c r="AG137" s="5"/>
    </row>
    <row r="138" spans="2:33" ht="23.25" customHeight="1" thickBot="1">
      <c r="B138" s="110"/>
      <c r="C138" s="111"/>
      <c r="D138" s="113"/>
      <c r="E138" s="124" t="s">
        <v>167</v>
      </c>
      <c r="F138" s="124" t="s">
        <v>168</v>
      </c>
      <c r="G138" s="125" t="s">
        <v>169</v>
      </c>
      <c r="H138" s="126" t="s">
        <v>170</v>
      </c>
      <c r="I138" s="19"/>
      <c r="J138" s="20"/>
      <c r="K138" s="5"/>
      <c r="L138" s="5"/>
      <c r="M138" s="5"/>
      <c r="N138" s="5"/>
      <c r="O138" s="5"/>
      <c r="P138" s="5"/>
      <c r="Q138" s="5"/>
      <c r="R138" s="5"/>
      <c r="S138" s="5"/>
      <c r="T138" s="5"/>
      <c r="U138" s="5"/>
      <c r="V138" s="5"/>
      <c r="W138" s="5"/>
      <c r="X138" s="5"/>
      <c r="Y138" s="5"/>
      <c r="Z138" s="5"/>
      <c r="AA138" s="5"/>
      <c r="AB138" s="5"/>
      <c r="AC138" s="5"/>
      <c r="AD138" s="5"/>
      <c r="AE138" s="5"/>
      <c r="AF138" s="5"/>
      <c r="AG138" s="5"/>
    </row>
    <row r="139" spans="2:33" ht="23.25" customHeight="1" thickBot="1">
      <c r="B139" s="110"/>
      <c r="C139" s="111"/>
      <c r="D139" s="120" t="s">
        <v>171</v>
      </c>
      <c r="E139" s="196">
        <f>G134/100*10</f>
        <v>0</v>
      </c>
      <c r="F139" s="196">
        <f>G133/1.2-E139</f>
        <v>0</v>
      </c>
      <c r="G139" s="121">
        <f>F139/100*20</f>
        <v>0</v>
      </c>
      <c r="H139" s="197">
        <f>F139+G139-G135</f>
        <v>0</v>
      </c>
      <c r="I139" s="19"/>
      <c r="J139" s="20"/>
      <c r="K139" s="5"/>
      <c r="L139" s="5"/>
      <c r="M139" s="5"/>
      <c r="N139" s="5"/>
      <c r="O139" s="5"/>
      <c r="P139" s="5"/>
      <c r="Q139" s="5"/>
      <c r="R139" s="5"/>
      <c r="S139" s="5"/>
      <c r="T139" s="5"/>
      <c r="U139" s="5"/>
      <c r="V139" s="5"/>
      <c r="W139" s="5"/>
      <c r="X139" s="5"/>
      <c r="Y139" s="5"/>
      <c r="Z139" s="5"/>
      <c r="AA139" s="5"/>
      <c r="AB139" s="5"/>
      <c r="AC139" s="5"/>
      <c r="AD139" s="5"/>
      <c r="AE139" s="5"/>
      <c r="AF139" s="5"/>
      <c r="AG139" s="5"/>
    </row>
    <row r="140" spans="2:33" ht="23.25" customHeight="1" thickBot="1">
      <c r="B140" s="110"/>
      <c r="C140" s="111"/>
      <c r="D140" s="115"/>
      <c r="E140" s="198"/>
      <c r="F140" s="198"/>
      <c r="G140" s="114"/>
      <c r="H140" s="199"/>
      <c r="I140" s="19"/>
      <c r="J140" s="20"/>
      <c r="K140" s="5"/>
      <c r="L140" s="5"/>
      <c r="M140" s="5"/>
      <c r="N140" s="5"/>
      <c r="O140" s="5"/>
      <c r="P140" s="5"/>
      <c r="Q140" s="5"/>
      <c r="R140" s="5"/>
      <c r="S140" s="5"/>
      <c r="T140" s="5"/>
      <c r="U140" s="5"/>
      <c r="V140" s="5"/>
      <c r="W140" s="5"/>
      <c r="X140" s="5"/>
      <c r="Y140" s="5"/>
      <c r="Z140" s="5"/>
      <c r="AA140" s="5"/>
      <c r="AB140" s="5"/>
      <c r="AC140" s="5"/>
      <c r="AD140" s="5"/>
      <c r="AE140" s="5"/>
      <c r="AF140" s="5"/>
      <c r="AG140" s="5"/>
    </row>
    <row r="141" spans="2:33" ht="23.25" customHeight="1" thickBot="1">
      <c r="B141" s="110"/>
      <c r="C141" s="111"/>
      <c r="D141" s="120" t="s">
        <v>172</v>
      </c>
      <c r="E141" s="196">
        <f>G134/100*15</f>
        <v>0</v>
      </c>
      <c r="F141" s="196">
        <f>G133/1.2-E141</f>
        <v>0</v>
      </c>
      <c r="G141" s="121">
        <f>F141/100*20</f>
        <v>0</v>
      </c>
      <c r="H141" s="197">
        <f>F141+G141-G135</f>
        <v>0</v>
      </c>
      <c r="I141" s="19"/>
      <c r="J141" s="20"/>
      <c r="K141" s="5"/>
      <c r="L141" s="5"/>
      <c r="M141" s="5"/>
      <c r="N141" s="5"/>
      <c r="O141" s="5"/>
      <c r="P141" s="5"/>
      <c r="Q141" s="5"/>
      <c r="R141" s="5"/>
      <c r="S141" s="5"/>
      <c r="T141" s="5"/>
      <c r="U141" s="5"/>
      <c r="V141" s="5"/>
      <c r="W141" s="5"/>
      <c r="X141" s="5"/>
      <c r="Y141" s="5"/>
      <c r="Z141" s="5"/>
      <c r="AA141" s="5"/>
      <c r="AB141" s="5"/>
      <c r="AC141" s="5"/>
      <c r="AD141" s="5"/>
      <c r="AE141" s="5"/>
      <c r="AF141" s="5"/>
      <c r="AG141" s="5"/>
    </row>
    <row r="142" spans="2:33" ht="23.25" customHeight="1" thickBot="1">
      <c r="B142" s="110"/>
      <c r="C142" s="111"/>
      <c r="D142" s="116"/>
      <c r="E142" s="117"/>
      <c r="F142" s="117"/>
      <c r="G142" s="118"/>
      <c r="H142" s="119"/>
      <c r="I142" s="19"/>
      <c r="J142" s="20"/>
      <c r="K142" s="5"/>
      <c r="L142" s="5"/>
      <c r="M142" s="5"/>
      <c r="N142" s="5"/>
      <c r="O142" s="5"/>
      <c r="P142" s="5"/>
      <c r="Q142" s="5"/>
      <c r="R142" s="5"/>
      <c r="S142" s="5"/>
      <c r="T142" s="5"/>
      <c r="U142" s="5"/>
      <c r="V142" s="5"/>
      <c r="W142" s="5"/>
      <c r="X142" s="5"/>
      <c r="Y142" s="5"/>
      <c r="Z142" s="5"/>
      <c r="AA142" s="5"/>
      <c r="AB142" s="5"/>
      <c r="AC142" s="5"/>
      <c r="AD142" s="5"/>
      <c r="AE142" s="5"/>
      <c r="AF142" s="5"/>
      <c r="AG142" s="5"/>
    </row>
    <row r="143" spans="2:33" ht="15.75">
      <c r="B143" s="94" t="s">
        <v>73</v>
      </c>
      <c r="C143" s="95"/>
      <c r="D143" s="97"/>
      <c r="E143" s="97"/>
      <c r="F143" s="97"/>
      <c r="G143" s="106"/>
      <c r="H143" s="107"/>
      <c r="K143" s="5"/>
      <c r="L143" s="5"/>
      <c r="M143" s="5"/>
      <c r="N143" s="5"/>
      <c r="O143" s="5"/>
      <c r="P143" s="5"/>
      <c r="Q143" s="5"/>
      <c r="R143" s="5"/>
      <c r="S143" s="5"/>
      <c r="T143" s="5"/>
      <c r="U143" s="5"/>
      <c r="V143" s="5"/>
      <c r="W143" s="5"/>
      <c r="X143" s="5"/>
      <c r="Y143" s="5"/>
      <c r="Z143" s="5"/>
      <c r="AA143" s="5"/>
      <c r="AB143" s="5"/>
      <c r="AC143" s="5"/>
      <c r="AD143" s="5"/>
      <c r="AE143" s="5"/>
      <c r="AF143" s="5"/>
      <c r="AG143" s="5"/>
    </row>
    <row r="144" spans="2:33" ht="15.75" customHeight="1">
      <c r="B144" s="227" t="s">
        <v>59</v>
      </c>
      <c r="C144" s="228"/>
      <c r="D144" s="222" t="s">
        <v>57</v>
      </c>
      <c r="E144" s="222"/>
      <c r="F144" s="222"/>
      <c r="G144" s="222"/>
      <c r="H144" s="223"/>
      <c r="I144" s="6"/>
      <c r="J144" s="6"/>
      <c r="K144" s="5"/>
      <c r="L144" s="5"/>
      <c r="M144" s="5"/>
      <c r="N144" s="5"/>
      <c r="O144" s="5"/>
      <c r="P144" s="5"/>
      <c r="Q144" s="5"/>
      <c r="R144" s="5"/>
      <c r="S144" s="5"/>
      <c r="T144" s="5"/>
      <c r="U144" s="5"/>
      <c r="V144" s="5"/>
      <c r="W144" s="5"/>
      <c r="X144" s="5"/>
      <c r="Y144" s="5"/>
      <c r="Z144" s="5"/>
      <c r="AA144" s="5"/>
      <c r="AB144" s="5"/>
      <c r="AC144" s="5"/>
      <c r="AD144" s="5"/>
      <c r="AE144" s="5"/>
      <c r="AF144" s="5"/>
      <c r="AG144" s="5"/>
    </row>
    <row r="145" spans="2:33" ht="15.75">
      <c r="B145" s="227" t="s">
        <v>60</v>
      </c>
      <c r="C145" s="228"/>
      <c r="D145" s="222"/>
      <c r="E145" s="222"/>
      <c r="F145" s="222"/>
      <c r="G145" s="222"/>
      <c r="H145" s="223"/>
      <c r="I145" s="6"/>
      <c r="J145" s="6"/>
      <c r="K145" s="5"/>
      <c r="L145" s="5"/>
      <c r="M145" s="5"/>
      <c r="N145" s="5"/>
      <c r="O145" s="5"/>
      <c r="P145" s="5"/>
      <c r="Q145" s="5"/>
      <c r="R145" s="5"/>
      <c r="S145" s="5"/>
      <c r="T145" s="5"/>
      <c r="U145" s="5"/>
      <c r="V145" s="5"/>
      <c r="W145" s="5"/>
      <c r="X145" s="5"/>
      <c r="Y145" s="5"/>
      <c r="Z145" s="5"/>
      <c r="AA145" s="5"/>
      <c r="AB145" s="5"/>
      <c r="AC145" s="5"/>
      <c r="AD145" s="5"/>
      <c r="AE145" s="5"/>
      <c r="AF145" s="5"/>
      <c r="AG145" s="5"/>
    </row>
    <row r="146" spans="2:33" ht="15.75">
      <c r="B146" s="227" t="s">
        <v>61</v>
      </c>
      <c r="C146" s="228"/>
      <c r="D146" s="222"/>
      <c r="E146" s="222"/>
      <c r="F146" s="222"/>
      <c r="G146" s="222"/>
      <c r="H146" s="223"/>
      <c r="I146" s="6"/>
      <c r="J146" s="6"/>
      <c r="K146" s="5"/>
      <c r="L146" s="5"/>
      <c r="M146" s="5"/>
      <c r="N146" s="5"/>
      <c r="O146" s="5"/>
      <c r="P146" s="5"/>
      <c r="Q146" s="5"/>
      <c r="R146" s="5"/>
      <c r="S146" s="5"/>
      <c r="T146" s="5"/>
      <c r="U146" s="5"/>
      <c r="V146" s="79"/>
      <c r="W146" s="5"/>
      <c r="X146" s="5"/>
      <c r="Y146" s="5"/>
      <c r="Z146" s="5"/>
      <c r="AA146" s="5"/>
      <c r="AB146" s="5"/>
      <c r="AC146" s="5"/>
      <c r="AD146" s="5"/>
      <c r="AE146" s="5"/>
      <c r="AF146" s="5"/>
      <c r="AG146" s="5"/>
    </row>
    <row r="147" spans="2:33" ht="15.75">
      <c r="B147" s="227" t="s">
        <v>64</v>
      </c>
      <c r="C147" s="228"/>
      <c r="D147" s="222"/>
      <c r="E147" s="222"/>
      <c r="F147" s="222"/>
      <c r="G147" s="222"/>
      <c r="H147" s="223"/>
      <c r="I147" s="6"/>
      <c r="J147" s="6"/>
      <c r="K147" s="5"/>
      <c r="L147" s="5"/>
      <c r="M147" s="5"/>
      <c r="N147" s="5"/>
      <c r="O147" s="5"/>
      <c r="P147" s="5"/>
      <c r="Q147" s="5"/>
      <c r="R147" s="5"/>
      <c r="S147" s="5"/>
      <c r="T147" s="5"/>
      <c r="U147" s="5"/>
      <c r="V147" s="5"/>
      <c r="W147" s="5"/>
      <c r="X147" s="5"/>
      <c r="Y147" s="5"/>
      <c r="Z147" s="5"/>
      <c r="AA147" s="5"/>
      <c r="AB147" s="5"/>
      <c r="AC147" s="5"/>
      <c r="AD147" s="5"/>
      <c r="AE147" s="5"/>
      <c r="AF147" s="5"/>
      <c r="AG147" s="5"/>
    </row>
    <row r="148" spans="2:33" ht="15.75">
      <c r="B148" s="227" t="s">
        <v>62</v>
      </c>
      <c r="C148" s="228"/>
      <c r="D148" s="97"/>
      <c r="E148" s="101"/>
      <c r="F148" s="127"/>
      <c r="G148" s="127"/>
      <c r="H148" s="128"/>
      <c r="I148" s="9"/>
      <c r="J148" s="9"/>
      <c r="K148" s="9"/>
      <c r="L148" s="5"/>
      <c r="M148" s="5"/>
      <c r="N148" s="5"/>
      <c r="O148" s="5"/>
      <c r="P148" s="5"/>
      <c r="Q148" s="5"/>
      <c r="R148" s="5"/>
      <c r="S148" s="5"/>
      <c r="T148" s="5"/>
      <c r="U148" s="5"/>
      <c r="V148" s="5"/>
      <c r="W148" s="5"/>
      <c r="X148" s="5"/>
      <c r="Y148" s="5"/>
      <c r="Z148" s="5"/>
      <c r="AA148" s="5"/>
      <c r="AB148" s="5"/>
      <c r="AC148" s="5"/>
      <c r="AD148" s="5"/>
      <c r="AE148" s="5"/>
      <c r="AF148" s="5"/>
      <c r="AG148" s="5"/>
    </row>
    <row r="149" spans="2:33" ht="15.75">
      <c r="B149" s="227" t="s">
        <v>63</v>
      </c>
      <c r="C149" s="228"/>
      <c r="D149" s="97"/>
      <c r="E149" s="101"/>
      <c r="F149" s="127"/>
      <c r="G149" s="127"/>
      <c r="H149" s="128"/>
      <c r="I149" s="9"/>
      <c r="J149" s="9"/>
      <c r="K149" s="9"/>
      <c r="L149" s="5"/>
      <c r="M149" s="5"/>
      <c r="N149" s="5"/>
      <c r="O149" s="5"/>
      <c r="P149" s="5"/>
      <c r="Q149" s="5"/>
      <c r="R149" s="5"/>
      <c r="S149" s="5"/>
      <c r="T149" s="5"/>
      <c r="U149" s="5"/>
      <c r="V149" s="5"/>
      <c r="W149" s="5"/>
      <c r="X149" s="5"/>
      <c r="Y149" s="5"/>
      <c r="Z149" s="5"/>
      <c r="AA149" s="5"/>
      <c r="AB149" s="5"/>
      <c r="AC149" s="5"/>
      <c r="AD149" s="5"/>
      <c r="AE149" s="5"/>
      <c r="AF149" s="5"/>
      <c r="AG149" s="5"/>
    </row>
    <row r="150" spans="2:33" ht="15.75">
      <c r="B150" s="96"/>
      <c r="C150" s="97"/>
      <c r="D150" s="97"/>
      <c r="E150" s="102"/>
      <c r="F150" s="103"/>
      <c r="G150" s="103"/>
      <c r="H150" s="104"/>
      <c r="I150" s="9"/>
      <c r="J150" s="9"/>
      <c r="K150" s="9"/>
      <c r="L150" s="5"/>
      <c r="M150" s="5"/>
      <c r="N150" s="5"/>
      <c r="O150" s="5"/>
      <c r="P150" s="5"/>
      <c r="Q150" s="5"/>
      <c r="R150" s="5"/>
      <c r="S150" s="5"/>
      <c r="T150" s="5"/>
      <c r="U150" s="5"/>
      <c r="V150" s="5"/>
      <c r="W150" s="5"/>
      <c r="X150" s="5"/>
      <c r="Y150" s="5"/>
      <c r="Z150" s="5"/>
      <c r="AA150" s="5"/>
      <c r="AB150" s="5"/>
      <c r="AC150" s="5"/>
      <c r="AD150" s="5"/>
      <c r="AE150" s="5"/>
      <c r="AF150" s="5"/>
      <c r="AG150" s="5"/>
    </row>
    <row r="151" spans="2:33" ht="16.5" thickBot="1">
      <c r="B151" s="98"/>
      <c r="C151" s="99"/>
      <c r="D151" s="105"/>
      <c r="E151" s="99"/>
      <c r="F151" s="220" t="s">
        <v>65</v>
      </c>
      <c r="G151" s="220"/>
      <c r="H151" s="221"/>
      <c r="K151" s="5"/>
      <c r="L151" s="5"/>
      <c r="M151" s="5"/>
      <c r="N151" s="5"/>
      <c r="O151" s="5"/>
      <c r="P151" s="5"/>
      <c r="Q151" s="5"/>
      <c r="R151" s="5"/>
      <c r="S151" s="5"/>
      <c r="T151" s="5"/>
      <c r="U151" s="5"/>
      <c r="V151" s="5"/>
      <c r="W151" s="5"/>
      <c r="X151" s="5"/>
      <c r="Y151" s="5"/>
      <c r="Z151" s="5"/>
      <c r="AA151" s="5"/>
      <c r="AB151" s="5"/>
      <c r="AC151" s="5"/>
      <c r="AD151" s="5"/>
      <c r="AE151" s="5"/>
      <c r="AF151" s="5"/>
      <c r="AG151" s="5"/>
    </row>
    <row r="152" spans="2:33" ht="15.75" customHeight="1">
      <c r="B152" s="21"/>
      <c r="C152" s="21"/>
      <c r="D152" s="21"/>
      <c r="E152" s="5"/>
      <c r="F152" s="5"/>
      <c r="G152" s="5"/>
      <c r="H152" s="5"/>
      <c r="K152" s="5"/>
      <c r="L152" s="5"/>
      <c r="M152" s="5"/>
      <c r="N152" s="5"/>
      <c r="O152" s="5"/>
      <c r="P152" s="5"/>
      <c r="Q152" s="5"/>
      <c r="R152" s="5"/>
      <c r="S152" s="5"/>
      <c r="T152" s="5"/>
      <c r="U152" s="5"/>
      <c r="V152" s="5"/>
      <c r="W152" s="5"/>
      <c r="X152" s="5"/>
      <c r="Y152" s="5"/>
      <c r="Z152" s="5"/>
      <c r="AA152" s="5"/>
      <c r="AB152" s="5"/>
      <c r="AC152" s="5"/>
      <c r="AD152" s="5"/>
      <c r="AE152" s="5"/>
      <c r="AF152" s="5"/>
      <c r="AG152" s="5"/>
    </row>
    <row r="153" spans="2:33" ht="15.75">
      <c r="B153" s="21"/>
      <c r="C153" s="21"/>
      <c r="D153" s="21"/>
      <c r="E153" s="5"/>
      <c r="F153" s="5"/>
      <c r="G153" s="5"/>
      <c r="H153" s="5"/>
      <c r="K153" s="5"/>
      <c r="L153" s="5"/>
      <c r="M153" s="5"/>
      <c r="N153" s="5"/>
      <c r="O153" s="5"/>
      <c r="P153" s="5"/>
      <c r="Q153" s="5"/>
      <c r="R153" s="5"/>
      <c r="S153" s="5"/>
      <c r="T153" s="5"/>
      <c r="U153" s="5"/>
      <c r="V153" s="5"/>
      <c r="W153" s="5"/>
      <c r="X153" s="5"/>
      <c r="Y153" s="5"/>
      <c r="Z153" s="5"/>
      <c r="AA153" s="5"/>
      <c r="AB153" s="5"/>
      <c r="AC153" s="5"/>
      <c r="AD153" s="5"/>
      <c r="AE153" s="5"/>
      <c r="AF153" s="5"/>
      <c r="AG153" s="5"/>
    </row>
    <row r="154" spans="2:33" ht="15.75">
      <c r="B154" s="5"/>
      <c r="C154" s="5"/>
      <c r="D154" s="5"/>
      <c r="E154" s="5"/>
      <c r="F154" s="5"/>
      <c r="G154" s="5"/>
      <c r="H154" s="5"/>
      <c r="K154" s="5"/>
      <c r="L154" s="5"/>
      <c r="M154" s="5"/>
      <c r="N154" s="5"/>
      <c r="O154" s="5"/>
      <c r="P154" s="5"/>
      <c r="Q154" s="5"/>
      <c r="R154" s="5"/>
      <c r="S154" s="5"/>
      <c r="T154" s="5"/>
      <c r="U154" s="5"/>
      <c r="V154" s="5"/>
      <c r="W154" s="5"/>
      <c r="X154" s="5"/>
      <c r="Y154" s="5"/>
      <c r="Z154" s="5"/>
      <c r="AA154" s="5"/>
      <c r="AB154" s="5"/>
      <c r="AC154" s="5"/>
      <c r="AD154" s="5"/>
      <c r="AE154" s="5"/>
      <c r="AF154" s="5"/>
      <c r="AG154" s="5"/>
    </row>
    <row r="155" spans="2:33" ht="15.75">
      <c r="B155" s="22"/>
      <c r="C155" s="18"/>
      <c r="D155" s="18"/>
      <c r="E155" s="18"/>
      <c r="F155" s="18"/>
      <c r="G155" s="18"/>
      <c r="H155" s="18"/>
      <c r="I155" s="18"/>
      <c r="J155" s="18"/>
      <c r="K155" s="5"/>
      <c r="L155" s="5"/>
      <c r="M155" s="5"/>
      <c r="N155" s="5"/>
      <c r="O155" s="5"/>
      <c r="P155" s="5"/>
      <c r="Q155" s="5"/>
      <c r="R155" s="5"/>
      <c r="S155" s="5"/>
      <c r="T155" s="5"/>
      <c r="U155" s="5"/>
      <c r="V155" s="5"/>
      <c r="W155" s="5"/>
      <c r="X155" s="5"/>
      <c r="Y155" s="5"/>
      <c r="Z155" s="5"/>
      <c r="AA155" s="5"/>
      <c r="AB155" s="5"/>
      <c r="AC155" s="5"/>
      <c r="AD155" s="5"/>
      <c r="AE155" s="5"/>
      <c r="AF155" s="5"/>
      <c r="AG155" s="5"/>
    </row>
  </sheetData>
  <sheetProtection password="C752" sheet="1"/>
  <mergeCells count="41">
    <mergeCell ref="H133:H134"/>
    <mergeCell ref="D9:D13"/>
    <mergeCell ref="E11:H11"/>
    <mergeCell ref="I13:I15"/>
    <mergeCell ref="D135:F135"/>
    <mergeCell ref="E12:H12"/>
    <mergeCell ref="B135:C136"/>
    <mergeCell ref="B13:C13"/>
    <mergeCell ref="B6:C6"/>
    <mergeCell ref="B14:B15"/>
    <mergeCell ref="C14:C15"/>
    <mergeCell ref="D133:F133"/>
    <mergeCell ref="E2:H5"/>
    <mergeCell ref="J13:J15"/>
    <mergeCell ref="H14:H15"/>
    <mergeCell ref="D14:D15"/>
    <mergeCell ref="E10:H10"/>
    <mergeCell ref="F9:H9"/>
    <mergeCell ref="B7:H7"/>
    <mergeCell ref="E14:E15"/>
    <mergeCell ref="G14:G15"/>
    <mergeCell ref="B1:C1"/>
    <mergeCell ref="B2:D2"/>
    <mergeCell ref="B3:D3"/>
    <mergeCell ref="B4:D4"/>
    <mergeCell ref="B5:C5"/>
    <mergeCell ref="D137:F137"/>
    <mergeCell ref="F13:H13"/>
    <mergeCell ref="F14:F15"/>
    <mergeCell ref="B133:C133"/>
    <mergeCell ref="D134:F134"/>
    <mergeCell ref="F151:H151"/>
    <mergeCell ref="D144:H147"/>
    <mergeCell ref="D136:F136"/>
    <mergeCell ref="B137:C137"/>
    <mergeCell ref="B144:C144"/>
    <mergeCell ref="B146:C146"/>
    <mergeCell ref="B148:C148"/>
    <mergeCell ref="B149:C149"/>
    <mergeCell ref="B145:C145"/>
    <mergeCell ref="B147:C147"/>
  </mergeCells>
  <hyperlinks>
    <hyperlink ref="B6" r:id="rId1" display="E-mail: networker@dxn2u.com"/>
  </hyperlinks>
  <printOptions horizontalCentered="1"/>
  <pageMargins left="0.3937007874015748" right="0.3937007874015748" top="0.11811023622047245" bottom="0.11811023622047245" header="0.5118110236220472" footer="0.5118110236220472"/>
  <pageSetup fitToHeight="1" fitToWidth="1" orientation="portrait" paperSize="9" scale="32" r:id="rId3"/>
  <ignoredErrors>
    <ignoredError sqref="G137" unlockedFormula="1"/>
  </ignoredErrors>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dc:creator>
  <cp:keywords/>
  <dc:description/>
  <cp:lastModifiedBy>PC2</cp:lastModifiedBy>
  <cp:lastPrinted>2015-05-15T12:47:03Z</cp:lastPrinted>
  <dcterms:created xsi:type="dcterms:W3CDTF">2012-01-16T15:44:13Z</dcterms:created>
  <dcterms:modified xsi:type="dcterms:W3CDTF">2015-05-18T15:07:57Z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