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20" activeTab="0"/>
  </bookViews>
  <sheets>
    <sheet name="Pedido con IVA" sheetId="1" r:id="rId1"/>
  </sheets>
  <definedNames/>
  <calcPr fullCalcOnLoad="1"/>
</workbook>
</file>

<file path=xl/sharedStrings.xml><?xml version="1.0" encoding="utf-8"?>
<sst xmlns="http://schemas.openxmlformats.org/spreadsheetml/2006/main" count="205" uniqueCount="174">
  <si>
    <t>DXN Internacional Spain SLU</t>
  </si>
  <si>
    <t>España</t>
  </si>
  <si>
    <t>Peso + 7% embalaje</t>
  </si>
  <si>
    <t>Peso total por producto</t>
  </si>
  <si>
    <t>No.</t>
  </si>
  <si>
    <t>Producto</t>
  </si>
  <si>
    <t>Contenido</t>
  </si>
  <si>
    <t>Cantidad</t>
  </si>
  <si>
    <t>DP* 
EUR</t>
  </si>
  <si>
    <t>Total
EUR</t>
  </si>
  <si>
    <t>PV</t>
  </si>
  <si>
    <t>Set</t>
  </si>
  <si>
    <t>Alimentación y bebidas</t>
  </si>
  <si>
    <t>20 x 5 g</t>
  </si>
  <si>
    <t>20 x 21 g</t>
  </si>
  <si>
    <r>
      <t>FB007</t>
    </r>
    <r>
      <rPr>
        <sz val="11"/>
        <color indexed="8"/>
        <rFont val="Arial"/>
        <family val="2"/>
      </rPr>
      <t xml:space="preserve"> - Morinzhi</t>
    </r>
  </si>
  <si>
    <t>285 ml</t>
  </si>
  <si>
    <t>20 x 32 g</t>
  </si>
  <si>
    <r>
      <t>FB028</t>
    </r>
    <r>
      <rPr>
        <sz val="11"/>
        <color indexed="8"/>
        <rFont val="Arial"/>
        <family val="2"/>
      </rPr>
      <t xml:space="preserve"> - Cordypine</t>
    </r>
  </si>
  <si>
    <t>700 ml</t>
  </si>
  <si>
    <r>
      <t>FB032</t>
    </r>
    <r>
      <rPr>
        <sz val="11"/>
        <color indexed="8"/>
        <rFont val="Arial"/>
        <family val="2"/>
      </rPr>
      <t xml:space="preserve"> - Cereal con Espirulina </t>
    </r>
  </si>
  <si>
    <t>30 x 30 g</t>
  </si>
  <si>
    <r>
      <t>FB034</t>
    </r>
    <r>
      <rPr>
        <sz val="11"/>
        <color indexed="8"/>
        <rFont val="Arial"/>
        <family val="2"/>
      </rPr>
      <t xml:space="preserve"> - Zhi Mocha</t>
    </r>
  </si>
  <si>
    <r>
      <t>FB044</t>
    </r>
    <r>
      <rPr>
        <sz val="11"/>
        <color indexed="8"/>
        <rFont val="Arial"/>
        <family val="2"/>
      </rPr>
      <t xml:space="preserve"> - Nutrizhi</t>
    </r>
  </si>
  <si>
    <t>20 x 30 g</t>
  </si>
  <si>
    <r>
      <t>FB048</t>
    </r>
    <r>
      <rPr>
        <sz val="11"/>
        <color indexed="8"/>
        <rFont val="Arial"/>
        <family val="2"/>
      </rPr>
      <t xml:space="preserve"> - Té Reishi Gano</t>
    </r>
  </si>
  <si>
    <t>20 x 2 g</t>
  </si>
  <si>
    <t>20 x 4,5 g</t>
  </si>
  <si>
    <t>12 x 25 g</t>
  </si>
  <si>
    <r>
      <t>FB060</t>
    </r>
    <r>
      <rPr>
        <sz val="11"/>
        <color indexed="8"/>
        <rFont val="Arial"/>
        <family val="2"/>
      </rPr>
      <t xml:space="preserve"> - Zhi Ca Plus</t>
    </r>
  </si>
  <si>
    <t>10 x 9,5 g</t>
  </si>
  <si>
    <r>
      <t>FB063</t>
    </r>
    <r>
      <rPr>
        <sz val="11"/>
        <color indexed="8"/>
        <rFont val="Arial"/>
        <family val="2"/>
      </rPr>
      <t xml:space="preserve"> - Zhi Café Clasic</t>
    </r>
  </si>
  <si>
    <t>20x 20 g</t>
  </si>
  <si>
    <t>20 x 14 g</t>
  </si>
  <si>
    <r>
      <t>FB072</t>
    </r>
    <r>
      <rPr>
        <sz val="11"/>
        <color indexed="8"/>
        <rFont val="Arial"/>
        <family val="2"/>
      </rPr>
      <t xml:space="preserve"> - DXN Café Maca Vita</t>
    </r>
  </si>
  <si>
    <r>
      <t>FB073</t>
    </r>
    <r>
      <rPr>
        <sz val="11"/>
        <color indexed="8"/>
        <rFont val="Arial"/>
        <family val="2"/>
      </rPr>
      <t xml:space="preserve"> - DXN Maca EuCafé</t>
    </r>
  </si>
  <si>
    <t>1 kg</t>
  </si>
  <si>
    <r>
      <t>FB077</t>
    </r>
    <r>
      <rPr>
        <sz val="11"/>
        <color indexed="8"/>
        <rFont val="Arial"/>
        <family val="2"/>
      </rPr>
      <t xml:space="preserve"> - DXN Lingzhi Café Negro, máquina vending</t>
    </r>
  </si>
  <si>
    <t>400 g</t>
  </si>
  <si>
    <r>
      <t>FB078</t>
    </r>
    <r>
      <rPr>
        <sz val="11"/>
        <color indexed="8"/>
        <rFont val="Arial"/>
        <family val="2"/>
      </rPr>
      <t xml:space="preserve"> - DXN Cocozhi, máquina vending</t>
    </r>
  </si>
  <si>
    <r>
      <t>FB079</t>
    </r>
    <r>
      <rPr>
        <sz val="11"/>
        <color indexed="8"/>
        <rFont val="Arial"/>
        <family val="2"/>
      </rPr>
      <t xml:space="preserve"> - DXN Zhi Mocha,máquina vending</t>
    </r>
  </si>
  <si>
    <t>Suplementos alimenticios</t>
  </si>
  <si>
    <r>
      <t>HF001</t>
    </r>
    <r>
      <rPr>
        <sz val="11"/>
        <color indexed="8"/>
        <rFont val="Arial"/>
        <family val="2"/>
      </rPr>
      <t xml:space="preserve"> - RG 90</t>
    </r>
  </si>
  <si>
    <t>90 x 270 mg</t>
  </si>
  <si>
    <r>
      <t>HF002</t>
    </r>
    <r>
      <rPr>
        <sz val="11"/>
        <color indexed="8"/>
        <rFont val="Arial"/>
        <family val="2"/>
      </rPr>
      <t xml:space="preserve"> - RG 30</t>
    </r>
  </si>
  <si>
    <t>30 x 270 mg</t>
  </si>
  <si>
    <r>
      <t>HF003</t>
    </r>
    <r>
      <rPr>
        <sz val="11"/>
        <color indexed="8"/>
        <rFont val="Arial"/>
        <family val="2"/>
      </rPr>
      <t xml:space="preserve"> - GL 90</t>
    </r>
  </si>
  <si>
    <t>90 x 450 mg</t>
  </si>
  <si>
    <r>
      <t>HF004</t>
    </r>
    <r>
      <rPr>
        <sz val="11"/>
        <color indexed="8"/>
        <rFont val="Arial"/>
        <family val="2"/>
      </rPr>
      <t xml:space="preserve"> - GL 30</t>
    </r>
  </si>
  <si>
    <t>30 x 450 mg</t>
  </si>
  <si>
    <r>
      <t xml:space="preserve">HF007 </t>
    </r>
    <r>
      <rPr>
        <sz val="11"/>
        <color indexed="8"/>
        <rFont val="Arial"/>
        <family val="2"/>
      </rPr>
      <t>- RG en polvo</t>
    </r>
  </si>
  <si>
    <t>15 g</t>
  </si>
  <si>
    <r>
      <t>HF008</t>
    </r>
    <r>
      <rPr>
        <sz val="11"/>
        <color indexed="8"/>
        <rFont val="Arial"/>
        <family val="2"/>
      </rPr>
      <t xml:space="preserve"> - GL en polvo</t>
    </r>
  </si>
  <si>
    <t>30 g</t>
  </si>
  <si>
    <r>
      <t>HF024</t>
    </r>
    <r>
      <rPr>
        <sz val="11"/>
        <color indexed="8"/>
        <rFont val="Arial"/>
        <family val="2"/>
      </rPr>
      <t xml:space="preserve"> - Cordyceps en cápsulas</t>
    </r>
  </si>
  <si>
    <t>60 x 450 mg</t>
  </si>
  <si>
    <r>
      <t>HF029</t>
    </r>
    <r>
      <rPr>
        <sz val="11"/>
        <color indexed="8"/>
        <rFont val="Arial"/>
        <family val="2"/>
      </rPr>
      <t xml:space="preserve"> - Melena de León en tabletas 120 uds.</t>
    </r>
  </si>
  <si>
    <t>120 x 300 mg</t>
  </si>
  <si>
    <r>
      <t>HF031</t>
    </r>
    <r>
      <rPr>
        <sz val="11"/>
        <color indexed="8"/>
        <rFont val="Arial"/>
        <family val="2"/>
      </rPr>
      <t xml:space="preserve"> - Espirulina en Tabletas 120 uds.</t>
    </r>
  </si>
  <si>
    <t>120 x 250 mg</t>
  </si>
  <si>
    <r>
      <t>HF034</t>
    </r>
    <r>
      <rPr>
        <sz val="11"/>
        <color indexed="8"/>
        <rFont val="Arial"/>
        <family val="2"/>
      </rPr>
      <t xml:space="preserve"> - RG 360</t>
    </r>
  </si>
  <si>
    <t>360 x 270 mg</t>
  </si>
  <si>
    <r>
      <t>HF035</t>
    </r>
    <r>
      <rPr>
        <sz val="11"/>
        <color indexed="8"/>
        <rFont val="Arial"/>
        <family val="2"/>
      </rPr>
      <t xml:space="preserve"> - GL 360 </t>
    </r>
  </si>
  <si>
    <t>360 x 450 mg</t>
  </si>
  <si>
    <r>
      <t>HF038</t>
    </r>
    <r>
      <rPr>
        <sz val="11"/>
        <color indexed="8"/>
        <rFont val="Arial"/>
        <family val="2"/>
      </rPr>
      <t xml:space="preserve"> - Espirulina en Tabletas 500 uds.</t>
    </r>
  </si>
  <si>
    <t>500 x 250 mg</t>
  </si>
  <si>
    <r>
      <t>HF040</t>
    </r>
    <r>
      <rPr>
        <sz val="11"/>
        <color indexed="8"/>
        <rFont val="Arial"/>
        <family val="2"/>
      </rPr>
      <t xml:space="preserve"> - Hongo Reishi en polvo</t>
    </r>
  </si>
  <si>
    <t>22 g</t>
  </si>
  <si>
    <r>
      <t>HF056</t>
    </r>
    <r>
      <rPr>
        <sz val="11"/>
        <color indexed="8"/>
        <rFont val="Arial"/>
        <family val="2"/>
      </rPr>
      <t xml:space="preserve"> - DXN Myco Veggie EU</t>
    </r>
  </si>
  <si>
    <t>Higiene Personal y cosmética</t>
  </si>
  <si>
    <r>
      <t xml:space="preserve">PC004 </t>
    </r>
    <r>
      <rPr>
        <sz val="11"/>
        <color indexed="8"/>
        <rFont val="Arial"/>
        <family val="2"/>
      </rPr>
      <t xml:space="preserve">- Champú Ganozhi </t>
    </r>
  </si>
  <si>
    <t>250 ml</t>
  </si>
  <si>
    <r>
      <t xml:space="preserve">PC005 </t>
    </r>
    <r>
      <rPr>
        <sz val="11"/>
        <color indexed="8"/>
        <rFont val="Arial"/>
        <family val="2"/>
      </rPr>
      <t>- Gel Corporal Ganozhi</t>
    </r>
  </si>
  <si>
    <r>
      <t>PC006</t>
    </r>
    <r>
      <rPr>
        <sz val="11"/>
        <color indexed="8"/>
        <rFont val="Arial"/>
        <family val="2"/>
      </rPr>
      <t xml:space="preserve"> - Pasta Dental Ganozhi</t>
    </r>
  </si>
  <si>
    <t>150 g</t>
  </si>
  <si>
    <r>
      <t>PC007</t>
    </r>
    <r>
      <rPr>
        <sz val="11"/>
        <color indexed="8"/>
        <rFont val="Arial"/>
        <family val="2"/>
      </rPr>
      <t xml:space="preserve"> - Aceite de Masaje Gano (btl)</t>
    </r>
  </si>
  <si>
    <t>75 ml</t>
  </si>
  <si>
    <r>
      <t>PC016</t>
    </r>
    <r>
      <rPr>
        <sz val="11"/>
        <color indexed="8"/>
        <rFont val="Arial"/>
        <family val="2"/>
      </rPr>
      <t xml:space="preserve"> - Kit Aseo de Viaje </t>
    </r>
  </si>
  <si>
    <r>
      <t>PC032</t>
    </r>
    <r>
      <rPr>
        <sz val="11"/>
        <color indexed="8"/>
        <rFont val="Arial"/>
        <family val="2"/>
      </rPr>
      <t xml:space="preserve"> - Pasta Dental Ganozhi (set 4 x 40 g)</t>
    </r>
  </si>
  <si>
    <t>4 x 40 g</t>
  </si>
  <si>
    <t>100 ml</t>
  </si>
  <si>
    <t>50 ml</t>
  </si>
  <si>
    <t>30 ml</t>
  </si>
  <si>
    <r>
      <t>SC024</t>
    </r>
    <r>
      <rPr>
        <sz val="11"/>
        <color indexed="8"/>
        <rFont val="Arial"/>
        <family val="2"/>
      </rPr>
      <t xml:space="preserve"> - Crema Cuerpo y Manos Aloe V </t>
    </r>
  </si>
  <si>
    <t>120 g</t>
  </si>
  <si>
    <r>
      <t>SC028</t>
    </r>
    <r>
      <rPr>
        <sz val="11"/>
        <color indexed="8"/>
        <rFont val="Arial"/>
        <family val="2"/>
      </rPr>
      <t xml:space="preserve"> - Crema de Día con Defensa UV Ganozhi E</t>
    </r>
  </si>
  <si>
    <t>50 g</t>
  </si>
  <si>
    <r>
      <t>SC029</t>
    </r>
    <r>
      <rPr>
        <sz val="11"/>
        <color indexed="8"/>
        <rFont val="Arial"/>
        <family val="2"/>
      </rPr>
      <t xml:space="preserve"> - Crema Nutritiva de Noche Ganozhi E</t>
    </r>
  </si>
  <si>
    <t>Sin PV</t>
  </si>
  <si>
    <r>
      <t>P2050</t>
    </r>
    <r>
      <rPr>
        <sz val="11"/>
        <color indexed="8"/>
        <rFont val="Arial"/>
        <family val="2"/>
      </rPr>
      <t xml:space="preserve"> – Catálogo ES</t>
    </r>
  </si>
  <si>
    <t>1 pc</t>
  </si>
  <si>
    <r>
      <t>C2015</t>
    </r>
    <r>
      <rPr>
        <sz val="11"/>
        <color indexed="8"/>
        <rFont val="Arial"/>
        <family val="2"/>
      </rPr>
      <t xml:space="preserve"> - Folleto de Producto - SK</t>
    </r>
  </si>
  <si>
    <t>1 Set/ 10 pcs</t>
  </si>
  <si>
    <r>
      <t>C2018</t>
    </r>
    <r>
      <rPr>
        <sz val="11"/>
        <color indexed="8"/>
        <rFont val="Arial"/>
        <family val="2"/>
      </rPr>
      <t xml:space="preserve"> - Folleto de Producto - EN</t>
    </r>
  </si>
  <si>
    <r>
      <t>C2021</t>
    </r>
    <r>
      <rPr>
        <sz val="11"/>
        <color indexed="8"/>
        <rFont val="Arial"/>
        <family val="2"/>
      </rPr>
      <t xml:space="preserve"> - Folleto de Producto - PL</t>
    </r>
  </si>
  <si>
    <r>
      <t>C2022</t>
    </r>
    <r>
      <rPr>
        <sz val="11"/>
        <color indexed="8"/>
        <rFont val="Times New Roman"/>
        <family val="1"/>
      </rPr>
      <t xml:space="preserve"> - </t>
    </r>
    <r>
      <rPr>
        <sz val="11"/>
        <color indexed="8"/>
        <rFont val="Arial"/>
        <family val="2"/>
      </rPr>
      <t>Folleto de Café - SK (nuevo)</t>
    </r>
  </si>
  <si>
    <r>
      <t>P2004</t>
    </r>
    <r>
      <rPr>
        <sz val="11"/>
        <color indexed="8"/>
        <rFont val="Arial"/>
        <family val="2"/>
      </rPr>
      <t xml:space="preserve"> - Folleto de Ganoderma - EN</t>
    </r>
  </si>
  <si>
    <r>
      <t>P2004</t>
    </r>
    <r>
      <rPr>
        <sz val="11"/>
        <color indexed="8"/>
        <rFont val="Arial"/>
        <family val="2"/>
      </rPr>
      <t xml:space="preserve"> - Folleto de Ganoderma - SK</t>
    </r>
  </si>
  <si>
    <r>
      <t>P2006</t>
    </r>
    <r>
      <rPr>
        <sz val="11"/>
        <color indexed="8"/>
        <rFont val="Arial"/>
        <family val="2"/>
      </rPr>
      <t xml:space="preserve"> - Folleto de Espirulina - SK</t>
    </r>
  </si>
  <si>
    <r>
      <t>P2008</t>
    </r>
    <r>
      <rPr>
        <sz val="11"/>
        <color indexed="8"/>
        <rFont val="Arial"/>
        <family val="2"/>
      </rPr>
      <t xml:space="preserve"> - Carpeta de Presentación - SK</t>
    </r>
  </si>
  <si>
    <r>
      <t>P2010</t>
    </r>
    <r>
      <rPr>
        <sz val="11"/>
        <color indexed="8"/>
        <rFont val="Arial"/>
        <family val="2"/>
      </rPr>
      <t xml:space="preserve"> - Folleto de Espirulina - EN</t>
    </r>
  </si>
  <si>
    <r>
      <t>P2012</t>
    </r>
    <r>
      <rPr>
        <sz val="11"/>
        <color indexed="8"/>
        <rFont val="Arial"/>
        <family val="2"/>
      </rPr>
      <t xml:space="preserve"> - Folleto de Cordyceps y Melena de León - SK</t>
    </r>
  </si>
  <si>
    <r>
      <t>P2015</t>
    </r>
    <r>
      <rPr>
        <sz val="11"/>
        <color indexed="8"/>
        <rFont val="Arial"/>
        <family val="2"/>
      </rPr>
      <t xml:space="preserve"> - Revista - EN (48 pages)</t>
    </r>
  </si>
  <si>
    <r>
      <t>V2003</t>
    </r>
    <r>
      <rPr>
        <sz val="11"/>
        <color indexed="8"/>
        <rFont val="Arial"/>
        <family val="2"/>
      </rPr>
      <t xml:space="preserve"> - Dato Dr. Lim DVD (Oct 2013) - SK</t>
    </r>
  </si>
  <si>
    <t>*DP - Precio distribuidor con IVA</t>
  </si>
  <si>
    <t>Subtotal</t>
  </si>
  <si>
    <t>PV
total</t>
  </si>
  <si>
    <t>Subtotal sin IVA</t>
  </si>
  <si>
    <t>Descuento</t>
  </si>
  <si>
    <t>Peso total</t>
  </si>
  <si>
    <t>kg</t>
  </si>
  <si>
    <t>El precio final incluye el gasto de transporte. El pedido expira en 30 días a partir de la fecha de su confirmación. Si no recibimos el abono del pedido en el periodo indicado, se considerará cancelado. Por favor, ingrese el importe exacto.</t>
  </si>
  <si>
    <t>KIT DSP</t>
  </si>
  <si>
    <t>DSP - C1 (NUEVOS REGISTROS)</t>
  </si>
  <si>
    <r>
      <t>ESKIT</t>
    </r>
    <r>
      <rPr>
        <sz val="11"/>
        <color indexed="8"/>
        <rFont val="Arial"/>
        <family val="2"/>
      </rPr>
      <t xml:space="preserve"> - Kit Básico - (SÓLO CARPETA)</t>
    </r>
  </si>
  <si>
    <t>KIT NEGOCIO</t>
  </si>
  <si>
    <t>KIT BÁSICO</t>
  </si>
  <si>
    <r>
      <t>FB121</t>
    </r>
    <r>
      <rPr>
        <sz val="11"/>
        <color indexed="8"/>
        <rFont val="Arial"/>
        <family val="2"/>
      </rPr>
      <t xml:space="preserve"> - Té Spica</t>
    </r>
  </si>
  <si>
    <t>FB098 - DXN White Coffee Zhino</t>
  </si>
  <si>
    <t>12 x 28 g</t>
  </si>
  <si>
    <t>Banco: La Caixa</t>
  </si>
  <si>
    <t>SWIFT: CAIXESBBXXX</t>
  </si>
  <si>
    <t>C/ Quintana 3, Local</t>
  </si>
  <si>
    <t>28008 Madrid</t>
  </si>
  <si>
    <t>infospain@dxn2u.com</t>
  </si>
  <si>
    <t>DXN Internacional Spain SLU CIF: B30877195</t>
  </si>
  <si>
    <t>IBAN:   ES61 2100 0721 0802 0075 0418</t>
  </si>
  <si>
    <t>P2051 - Pack Catálogos ES</t>
  </si>
  <si>
    <t>4 pc</t>
  </si>
  <si>
    <t>917 589 950</t>
  </si>
  <si>
    <t>FB005 - Zumo de Roselle DXN</t>
  </si>
  <si>
    <t>SC012 - Aceite de bebé DXN</t>
  </si>
  <si>
    <t>200 ml</t>
  </si>
  <si>
    <t>Nº REF</t>
  </si>
  <si>
    <t>REMITENTE</t>
  </si>
  <si>
    <t>Notas:</t>
  </si>
  <si>
    <t>Kits para nuevos miembros</t>
  </si>
  <si>
    <t>Megapacks</t>
  </si>
  <si>
    <t>Packs degustación</t>
  </si>
  <si>
    <t>ESP007 - Buenos días DXN</t>
  </si>
  <si>
    <t>PACK DEGUSTACIÓN</t>
  </si>
  <si>
    <t>ESP008 - Activity Pack</t>
  </si>
  <si>
    <t>ESP009 - Extra Café</t>
  </si>
  <si>
    <t>PC014 - Tea Tree Cream</t>
  </si>
  <si>
    <t>1 x 80 g</t>
  </si>
  <si>
    <t>PC036 - Jabón Ganozhi</t>
  </si>
  <si>
    <t>DSP - A-Aa (NUEVOS REGISTROS)</t>
  </si>
  <si>
    <t>DSP - B-Ba (NUEVOS REGISTROS)</t>
  </si>
  <si>
    <t>DSP - C-Ca (NUEVOS REGISTROS)</t>
  </si>
  <si>
    <t>DSP - A1-A1b (NUEVOS REGISTROS)</t>
  </si>
  <si>
    <t>DSP - B1-B1a (NUEVOS REGISTROS)</t>
  </si>
  <si>
    <r>
      <t>ESKIT001</t>
    </r>
    <r>
      <rPr>
        <sz val="11"/>
        <color indexed="8"/>
        <rFont val="Arial"/>
        <family val="2"/>
      </rPr>
      <t xml:space="preserve"> - Kit Negocio (NUEVOS REGISTROS)</t>
    </r>
  </si>
  <si>
    <r>
      <t>FB143</t>
    </r>
    <r>
      <rPr>
        <sz val="11"/>
        <color indexed="8"/>
        <rFont val="Arial"/>
        <family val="2"/>
      </rPr>
      <t xml:space="preserve"> - Zhi Mint Plus</t>
    </r>
  </si>
  <si>
    <r>
      <t>FB122</t>
    </r>
    <r>
      <rPr>
        <sz val="11"/>
        <color indexed="8"/>
        <rFont val="Arial"/>
        <family val="2"/>
      </rPr>
      <t xml:space="preserve"> - Lingzhi Café Negro</t>
    </r>
  </si>
  <si>
    <t>CÓDIGO ID/ ID CODE</t>
  </si>
  <si>
    <t>FECHA/DATE</t>
  </si>
  <si>
    <t>DESTINATARIO/ DELIVERY PERSON</t>
  </si>
  <si>
    <t>DIRECCIÓN/ COMPLETE ADDRESS</t>
  </si>
  <si>
    <t>C.P., LOCALIDAD Y PROVINCIA/ POSTAL CODE, TOWN, STAGE</t>
  </si>
  <si>
    <t>NOTAS/ NOTES</t>
  </si>
  <si>
    <t>TELÉFONO/ TELEPHONE NUMBER</t>
  </si>
  <si>
    <t>Portes/ DELIVERY CHARGE</t>
  </si>
  <si>
    <t>Total Incl. Descuento/ TOTAL AMOUNT</t>
  </si>
  <si>
    <r>
      <t>FB130</t>
    </r>
    <r>
      <rPr>
        <sz val="11"/>
        <color indexed="8"/>
        <rFont val="Arial"/>
        <family val="2"/>
      </rPr>
      <t xml:space="preserve"> - DXN Café Crema</t>
    </r>
  </si>
  <si>
    <t>EMP</t>
  </si>
  <si>
    <r>
      <t xml:space="preserve">FB141 </t>
    </r>
    <r>
      <rPr>
        <sz val="11"/>
        <color indexed="8"/>
        <rFont val="Arial"/>
        <family val="2"/>
      </rPr>
      <t>- Lingzhi Café 3 en 1</t>
    </r>
  </si>
  <si>
    <r>
      <t>FB124</t>
    </r>
    <r>
      <rPr>
        <sz val="11"/>
        <color indexed="8"/>
        <rFont val="Arial"/>
        <family val="2"/>
      </rPr>
      <t xml:space="preserve"> - Cocozhi</t>
    </r>
  </si>
  <si>
    <r>
      <t>ESP015</t>
    </r>
    <r>
      <rPr>
        <sz val="11"/>
        <color indexed="8"/>
        <rFont val="Arial"/>
        <family val="2"/>
      </rPr>
      <t xml:space="preserve"> - Tónico Hidrasoft Ganozhi E</t>
    </r>
  </si>
  <si>
    <r>
      <t>ESP010</t>
    </r>
    <r>
      <rPr>
        <sz val="11"/>
        <color indexed="8"/>
        <rFont val="Arial"/>
        <family val="2"/>
      </rPr>
      <t xml:space="preserve"> - Agua Gel Aloe V</t>
    </r>
  </si>
  <si>
    <r>
      <t>ESP011</t>
    </r>
    <r>
      <rPr>
        <sz val="11"/>
        <color indexed="8"/>
        <rFont val="Arial"/>
        <family val="2"/>
      </rPr>
      <t xml:space="preserve"> - Gel Limpiador Aloe V</t>
    </r>
  </si>
  <si>
    <r>
      <t>ESP012</t>
    </r>
    <r>
      <rPr>
        <sz val="11"/>
        <color indexed="8"/>
        <rFont val="Arial"/>
        <family val="2"/>
      </rPr>
      <t xml:space="preserve"> - Tónico Hidratante Aloe V </t>
    </r>
  </si>
  <si>
    <r>
      <t>ESP013</t>
    </r>
    <r>
      <rPr>
        <sz val="11"/>
        <color indexed="8"/>
        <rFont val="Arial"/>
        <family val="2"/>
      </rPr>
      <t xml:space="preserve"> - Crema Nutritiva Aloe V </t>
    </r>
  </si>
  <si>
    <t>ESP014 - Crema Limpieza Intensa Ganozhi E</t>
  </si>
  <si>
    <r>
      <t>FB170</t>
    </r>
    <r>
      <rPr>
        <sz val="11"/>
        <color indexed="8"/>
        <rFont val="Arial"/>
        <family val="2"/>
      </rPr>
      <t xml:space="preserve"> - DXN Lingzhi Café 3en1 EU, máquina vending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</si>
</sst>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;&quot; (&quot;#,##0.00\);&quot; -&quot;#\ ;@\ "/>
    <numFmt numFmtId="165" formatCode="#,##0.00\ ;&quot; (&quot;#,##0.00\);&quot; -&quot;#\ "/>
  </numFmts>
  <fonts count="82">
    <font>
      <sz val="11"/>
      <color indexed="8"/>
      <name val="Helvetica Neue"/>
      <family val="0"/>
    </font>
    <font>
      <sz val="10"/>
      <name val="Arial"/>
      <family val="0"/>
    </font>
    <font>
      <sz val="11"/>
      <color indexed="8"/>
      <name val="Arial Bold"/>
      <family val="0"/>
    </font>
    <font>
      <sz val="11"/>
      <name val="Arial Bold"/>
      <family val="0"/>
    </font>
    <font>
      <sz val="11"/>
      <color indexed="8"/>
      <name val="Calibri"/>
      <family val="2"/>
    </font>
    <font>
      <b/>
      <u val="single"/>
      <sz val="12"/>
      <name val="Arial Bold"/>
      <family val="0"/>
    </font>
    <font>
      <sz val="12"/>
      <name val="Arial Bold"/>
      <family val="0"/>
    </font>
    <font>
      <b/>
      <sz val="11"/>
      <color indexed="62"/>
      <name val="Arial Bold"/>
      <family val="0"/>
    </font>
    <font>
      <b/>
      <sz val="12"/>
      <name val="Arial Bold"/>
      <family val="0"/>
    </font>
    <font>
      <b/>
      <sz val="10"/>
      <color indexed="10"/>
      <name val="Arial Bold"/>
      <family val="0"/>
    </font>
    <font>
      <sz val="12"/>
      <color indexed="8"/>
      <name val="Arial Bold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62"/>
      <name val="Arial Bold"/>
      <family val="0"/>
    </font>
    <font>
      <b/>
      <sz val="15"/>
      <color indexed="8"/>
      <name val="Arial Bold"/>
      <family val="0"/>
    </font>
    <font>
      <b/>
      <sz val="20"/>
      <color indexed="8"/>
      <name val="Arial Bold"/>
      <family val="0"/>
    </font>
    <font>
      <b/>
      <sz val="36"/>
      <name val="Arial Bold"/>
      <family val="0"/>
    </font>
    <font>
      <sz val="18"/>
      <color indexed="8"/>
      <name val="Arial Bold"/>
      <family val="0"/>
    </font>
    <font>
      <sz val="20"/>
      <color indexed="8"/>
      <name val="Arial Bold"/>
      <family val="0"/>
    </font>
    <font>
      <sz val="22"/>
      <color indexed="8"/>
      <name val="Arial Bold"/>
      <family val="0"/>
    </font>
    <font>
      <sz val="16"/>
      <color indexed="8"/>
      <name val="Arial"/>
      <family val="2"/>
    </font>
    <font>
      <b/>
      <sz val="22"/>
      <name val="Arial Bold"/>
      <family val="0"/>
    </font>
    <font>
      <sz val="22"/>
      <name val="Arial Bold"/>
      <family val="0"/>
    </font>
    <font>
      <b/>
      <sz val="16"/>
      <name val="Arial Bold"/>
      <family val="0"/>
    </font>
    <font>
      <sz val="16"/>
      <color indexed="62"/>
      <name val="Arial Bold"/>
      <family val="0"/>
    </font>
    <font>
      <sz val="16"/>
      <color indexed="8"/>
      <name val="Arial Bold"/>
      <family val="0"/>
    </font>
    <font>
      <sz val="16"/>
      <name val="Arial Bold"/>
      <family val="0"/>
    </font>
    <font>
      <sz val="16"/>
      <color indexed="12"/>
      <name val="Arial Bold"/>
      <family val="0"/>
    </font>
    <font>
      <sz val="48"/>
      <color indexed="8"/>
      <name val="Arial Bold"/>
      <family val="0"/>
    </font>
    <font>
      <b/>
      <sz val="11"/>
      <name val="Arial Bold"/>
      <family val="0"/>
    </font>
    <font>
      <b/>
      <sz val="11"/>
      <color indexed="8"/>
      <name val="Arial Bold"/>
      <family val="0"/>
    </font>
    <font>
      <b/>
      <sz val="12"/>
      <color indexed="8"/>
      <name val="Arial Bold"/>
      <family val="0"/>
    </font>
    <font>
      <b/>
      <sz val="24"/>
      <color indexed="62"/>
      <name val="Arial Bold"/>
      <family val="0"/>
    </font>
    <font>
      <b/>
      <sz val="14"/>
      <color indexed="8"/>
      <name val="Arial Bold"/>
      <family val="0"/>
    </font>
    <font>
      <b/>
      <sz val="10"/>
      <color indexed="8"/>
      <name val="Arial Bold"/>
      <family val="0"/>
    </font>
    <font>
      <b/>
      <sz val="18"/>
      <color indexed="8"/>
      <name val="Arial Bold"/>
      <family val="0"/>
    </font>
    <font>
      <sz val="72"/>
      <color indexed="8"/>
      <name val="Arial Bold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 Bold"/>
      <family val="0"/>
    </font>
    <font>
      <sz val="12"/>
      <color indexed="9"/>
      <name val="Arial Bold"/>
      <family val="0"/>
    </font>
    <font>
      <u val="single"/>
      <sz val="18"/>
      <color indexed="30"/>
      <name val="Helvetica Neue"/>
      <family val="0"/>
    </font>
    <font>
      <b/>
      <sz val="36"/>
      <color indexed="9"/>
      <name val="Arial Bold"/>
      <family val="0"/>
    </font>
    <font>
      <b/>
      <sz val="20"/>
      <color indexed="8"/>
      <name val="Aardvark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Helvetica Neue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Bold"/>
      <family val="0"/>
    </font>
    <font>
      <sz val="12"/>
      <color theme="0"/>
      <name val="Arial Bold"/>
      <family val="0"/>
    </font>
    <font>
      <u val="single"/>
      <sz val="18"/>
      <color theme="10"/>
      <name val="Helvetica Neue"/>
      <family val="0"/>
    </font>
    <font>
      <b/>
      <sz val="36"/>
      <color theme="0"/>
      <name val="Arial Bold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71" fillId="21" borderId="6" applyNumberFormat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137">
    <xf numFmtId="0" fontId="0" fillId="0" borderId="0" xfId="0" applyAlignment="1">
      <alignment vertical="top"/>
    </xf>
    <xf numFmtId="0" fontId="2" fillId="0" borderId="0" xfId="0" applyNumberFormat="1" applyFont="1" applyAlignment="1" applyProtection="1">
      <alignment vertical="top"/>
      <protection hidden="1"/>
    </xf>
    <xf numFmtId="0" fontId="3" fillId="0" borderId="0" xfId="0" applyNumberFormat="1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46" applyFont="1" applyProtection="1">
      <alignment/>
      <protection hidden="1"/>
    </xf>
    <xf numFmtId="0" fontId="3" fillId="0" borderId="0" xfId="46" applyFo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2" fillId="33" borderId="10" xfId="0" applyNumberFormat="1" applyFont="1" applyFill="1" applyBorder="1" applyAlignment="1" applyProtection="1">
      <alignment/>
      <protection hidden="1"/>
    </xf>
    <xf numFmtId="0" fontId="5" fillId="0" borderId="0" xfId="46" applyFont="1" applyFill="1" applyBorder="1" applyAlignment="1" applyProtection="1">
      <alignment vertical="center"/>
      <protection hidden="1"/>
    </xf>
    <xf numFmtId="0" fontId="2" fillId="33" borderId="11" xfId="0" applyNumberFormat="1" applyFont="1" applyFill="1" applyBorder="1" applyAlignment="1" applyProtection="1">
      <alignment horizontal="center" vertical="center"/>
      <protection hidden="1"/>
    </xf>
    <xf numFmtId="2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1" xfId="46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/>
      <protection hidden="1"/>
    </xf>
    <xf numFmtId="0" fontId="16" fillId="0" borderId="0" xfId="46" applyFont="1" applyBorder="1" applyAlignment="1" applyProtection="1">
      <alignment/>
      <protection hidden="1"/>
    </xf>
    <xf numFmtId="0" fontId="10" fillId="33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NumberFormat="1" applyFont="1" applyFill="1" applyAlignment="1" applyProtection="1">
      <alignment vertical="top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78" fillId="0" borderId="0" xfId="46" applyFont="1" applyProtection="1">
      <alignment/>
      <protection hidden="1"/>
    </xf>
    <xf numFmtId="0" fontId="78" fillId="0" borderId="12" xfId="46" applyFont="1" applyBorder="1" applyProtection="1">
      <alignment/>
      <protection hidden="1"/>
    </xf>
    <xf numFmtId="0" fontId="78" fillId="0" borderId="0" xfId="0" applyFont="1" applyAlignment="1">
      <alignment vertical="top"/>
    </xf>
    <xf numFmtId="0" fontId="78" fillId="0" borderId="0" xfId="0" applyFont="1" applyAlignment="1" applyProtection="1">
      <alignment vertical="top"/>
      <protection hidden="1"/>
    </xf>
    <xf numFmtId="0" fontId="79" fillId="0" borderId="12" xfId="0" applyNumberFormat="1" applyFont="1" applyFill="1" applyBorder="1" applyAlignment="1" applyProtection="1">
      <alignment horizontal="center" vertical="center"/>
      <protection hidden="1"/>
    </xf>
    <xf numFmtId="0" fontId="79" fillId="0" borderId="13" xfId="0" applyNumberFormat="1" applyFont="1" applyFill="1" applyBorder="1" applyAlignment="1" applyProtection="1">
      <alignment horizontal="center" vertical="center"/>
      <protection hidden="1"/>
    </xf>
    <xf numFmtId="2" fontId="78" fillId="0" borderId="12" xfId="0" applyNumberFormat="1" applyFont="1" applyFill="1" applyBorder="1" applyAlignment="1" applyProtection="1">
      <alignment horizontal="right" vertical="center"/>
      <protection hidden="1"/>
    </xf>
    <xf numFmtId="2" fontId="79" fillId="0" borderId="13" xfId="0" applyNumberFormat="1" applyFont="1" applyFill="1" applyBorder="1" applyAlignment="1" applyProtection="1">
      <alignment horizontal="right" vertical="center"/>
      <protection hidden="1"/>
    </xf>
    <xf numFmtId="0" fontId="78" fillId="0" borderId="12" xfId="0" applyFont="1" applyFill="1" applyBorder="1" applyAlignment="1" applyProtection="1">
      <alignment vertical="top"/>
      <protection hidden="1"/>
    </xf>
    <xf numFmtId="0" fontId="78" fillId="0" borderId="12" xfId="0" applyNumberFormat="1" applyFont="1" applyFill="1" applyBorder="1" applyAlignment="1" applyProtection="1">
      <alignment vertical="top"/>
      <protection hidden="1"/>
    </xf>
    <xf numFmtId="0" fontId="78" fillId="0" borderId="14" xfId="0" applyNumberFormat="1" applyFont="1" applyFill="1" applyBorder="1" applyAlignment="1" applyProtection="1">
      <alignment vertical="top"/>
      <protection hidden="1"/>
    </xf>
    <xf numFmtId="0" fontId="78" fillId="0" borderId="0" xfId="0" applyFont="1" applyFill="1" applyAlignment="1" applyProtection="1">
      <alignment vertical="top"/>
      <protection hidden="1"/>
    </xf>
    <xf numFmtId="0" fontId="78" fillId="0" borderId="0" xfId="0" applyNumberFormat="1" applyFont="1" applyFill="1" applyAlignment="1" applyProtection="1">
      <alignment vertical="top"/>
      <protection hidden="1"/>
    </xf>
    <xf numFmtId="0" fontId="79" fillId="0" borderId="12" xfId="0" applyNumberFormat="1" applyFont="1" applyFill="1" applyBorder="1" applyAlignment="1" applyProtection="1">
      <alignment vertical="top"/>
      <protection hidden="1"/>
    </xf>
    <xf numFmtId="0" fontId="78" fillId="0" borderId="0" xfId="0" applyNumberFormat="1" applyFont="1" applyFill="1" applyBorder="1" applyAlignment="1" applyProtection="1">
      <alignment vertical="top"/>
      <protection hidden="1"/>
    </xf>
    <xf numFmtId="0" fontId="79" fillId="0" borderId="0" xfId="0" applyNumberFormat="1" applyFont="1" applyFill="1" applyBorder="1" applyAlignment="1" applyProtection="1">
      <alignment vertical="center"/>
      <protection hidden="1"/>
    </xf>
    <xf numFmtId="0" fontId="78" fillId="0" borderId="0" xfId="0" applyNumberFormat="1" applyFont="1" applyFill="1" applyAlignment="1" applyProtection="1">
      <alignment vertical="top"/>
      <protection hidden="1"/>
    </xf>
    <xf numFmtId="0" fontId="79" fillId="0" borderId="0" xfId="0" applyNumberFormat="1" applyFont="1" applyFill="1" applyBorder="1" applyAlignment="1" applyProtection="1">
      <alignment vertical="center" wrapText="1"/>
      <protection hidden="1"/>
    </xf>
    <xf numFmtId="0" fontId="78" fillId="0" borderId="0" xfId="0" applyNumberFormat="1" applyFont="1" applyFill="1" applyBorder="1" applyAlignment="1" applyProtection="1">
      <alignment vertical="center" wrapText="1"/>
      <protection hidden="1"/>
    </xf>
    <xf numFmtId="0" fontId="78" fillId="0" borderId="0" xfId="0" applyNumberFormat="1" applyFont="1" applyAlignment="1" applyProtection="1">
      <alignment vertical="top"/>
      <protection hidden="1"/>
    </xf>
    <xf numFmtId="0" fontId="18" fillId="34" borderId="11" xfId="0" applyNumberFormat="1" applyFont="1" applyFill="1" applyBorder="1" applyAlignment="1" applyProtection="1">
      <alignment horizontal="right" vertical="center"/>
      <protection hidden="1"/>
    </xf>
    <xf numFmtId="165" fontId="10" fillId="33" borderId="0" xfId="0" applyNumberFormat="1" applyFont="1" applyFill="1" applyBorder="1" applyAlignment="1" applyProtection="1">
      <alignment horizontal="center" vertical="center"/>
      <protection hidden="1"/>
    </xf>
    <xf numFmtId="0" fontId="14" fillId="35" borderId="15" xfId="0" applyNumberFormat="1" applyFont="1" applyFill="1" applyBorder="1" applyAlignment="1" applyProtection="1">
      <alignment horizontal="center" vertical="center"/>
      <protection hidden="1"/>
    </xf>
    <xf numFmtId="2" fontId="15" fillId="35" borderId="16" xfId="0" applyNumberFormat="1" applyFont="1" applyFill="1" applyBorder="1" applyAlignment="1" applyProtection="1">
      <alignment horizontal="right" vertical="center"/>
      <protection hidden="1"/>
    </xf>
    <xf numFmtId="0" fontId="15" fillId="35" borderId="17" xfId="0" applyFont="1" applyFill="1" applyBorder="1" applyAlignment="1" applyProtection="1">
      <alignment horizontal="left" vertical="center"/>
      <protection hidden="1"/>
    </xf>
    <xf numFmtId="0" fontId="17" fillId="0" borderId="0" xfId="46" applyFont="1" applyAlignment="1" applyProtection="1">
      <alignment vertical="center"/>
      <protection hidden="1"/>
    </xf>
    <xf numFmtId="0" fontId="80" fillId="0" borderId="0" xfId="47" applyFont="1" applyAlignment="1" applyProtection="1">
      <alignment vertical="center"/>
      <protection hidden="1"/>
    </xf>
    <xf numFmtId="0" fontId="17" fillId="0" borderId="0" xfId="46" applyFont="1" applyAlignment="1" applyProtection="1">
      <alignment vertical="center" wrapText="1"/>
      <protection hidden="1"/>
    </xf>
    <xf numFmtId="0" fontId="2" fillId="33" borderId="18" xfId="0" applyNumberFormat="1" applyFont="1" applyFill="1" applyBorder="1" applyAlignment="1" applyProtection="1">
      <alignment/>
      <protection hidden="1"/>
    </xf>
    <xf numFmtId="0" fontId="81" fillId="0" borderId="0" xfId="46" applyFont="1" applyBorder="1" applyAlignment="1" applyProtection="1">
      <alignment/>
      <protection hidden="1"/>
    </xf>
    <xf numFmtId="0" fontId="78" fillId="0" borderId="14" xfId="0" applyNumberFormat="1" applyFont="1" applyBorder="1" applyAlignment="1" applyProtection="1">
      <alignment vertical="top"/>
      <protection hidden="1"/>
    </xf>
    <xf numFmtId="165" fontId="24" fillId="34" borderId="11" xfId="0" applyNumberFormat="1" applyFont="1" applyFill="1" applyBorder="1" applyAlignment="1" applyProtection="1">
      <alignment horizontal="center" vertical="center"/>
      <protection hidden="1"/>
    </xf>
    <xf numFmtId="165" fontId="25" fillId="33" borderId="11" xfId="0" applyNumberFormat="1" applyFont="1" applyFill="1" applyBorder="1" applyAlignment="1" applyProtection="1">
      <alignment horizontal="center" vertical="center"/>
      <protection locked="0"/>
    </xf>
    <xf numFmtId="4" fontId="26" fillId="33" borderId="11" xfId="0" applyNumberFormat="1" applyFont="1" applyFill="1" applyBorder="1" applyAlignment="1" applyProtection="1">
      <alignment horizontal="center" vertical="center"/>
      <protection hidden="1"/>
    </xf>
    <xf numFmtId="14" fontId="22" fillId="0" borderId="11" xfId="46" applyNumberFormat="1" applyFont="1" applyFill="1" applyBorder="1" applyAlignment="1" applyProtection="1">
      <alignment horizontal="left" vertical="center"/>
      <protection locked="0"/>
    </xf>
    <xf numFmtId="0" fontId="21" fillId="0" borderId="11" xfId="46" applyFont="1" applyFill="1" applyBorder="1" applyAlignment="1" applyProtection="1">
      <alignment horizontal="left" vertical="center" wrapText="1"/>
      <protection locked="0"/>
    </xf>
    <xf numFmtId="4" fontId="1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2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10" fillId="36" borderId="15" xfId="0" applyNumberFormat="1" applyFont="1" applyFill="1" applyBorder="1" applyAlignment="1" applyProtection="1">
      <alignment horizontal="center" vertical="center"/>
      <protection hidden="1"/>
    </xf>
    <xf numFmtId="0" fontId="10" fillId="36" borderId="16" xfId="0" applyNumberFormat="1" applyFont="1" applyFill="1" applyBorder="1" applyAlignment="1" applyProtection="1">
      <alignment horizontal="center" vertical="center"/>
      <protection hidden="1"/>
    </xf>
    <xf numFmtId="165" fontId="10" fillId="36" borderId="16" xfId="0" applyNumberFormat="1" applyFont="1" applyFill="1" applyBorder="1" applyAlignment="1" applyProtection="1">
      <alignment horizontal="center" vertical="center"/>
      <protection hidden="1"/>
    </xf>
    <xf numFmtId="165" fontId="10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37" borderId="11" xfId="46" applyFont="1" applyFill="1" applyBorder="1" applyAlignment="1" applyProtection="1">
      <alignment horizontal="center" vertical="center" wrapText="1"/>
      <protection hidden="1"/>
    </xf>
    <xf numFmtId="0" fontId="29" fillId="38" borderId="11" xfId="46" applyFont="1" applyFill="1" applyBorder="1" applyAlignment="1" applyProtection="1">
      <alignment horizontal="center" vertical="center" wrapText="1"/>
      <protection hidden="1"/>
    </xf>
    <xf numFmtId="0" fontId="18" fillId="33" borderId="0" xfId="0" applyNumberFormat="1" applyFont="1" applyFill="1" applyBorder="1" applyAlignment="1" applyProtection="1">
      <alignment vertical="center"/>
      <protection hidden="1"/>
    </xf>
    <xf numFmtId="0" fontId="18" fillId="39" borderId="20" xfId="0" applyNumberFormat="1" applyFont="1" applyFill="1" applyBorder="1" applyAlignment="1" applyProtection="1">
      <alignment vertical="center"/>
      <protection hidden="1"/>
    </xf>
    <xf numFmtId="0" fontId="20" fillId="33" borderId="21" xfId="0" applyNumberFormat="1" applyFont="1" applyFill="1" applyBorder="1" applyAlignment="1" applyProtection="1">
      <alignment vertical="center"/>
      <protection hidden="1"/>
    </xf>
    <xf numFmtId="0" fontId="10" fillId="33" borderId="22" xfId="0" applyNumberFormat="1" applyFont="1" applyFill="1" applyBorder="1" applyAlignment="1" applyProtection="1">
      <alignment vertical="center"/>
      <protection hidden="1"/>
    </xf>
    <xf numFmtId="0" fontId="20" fillId="33" borderId="23" xfId="0" applyNumberFormat="1" applyFont="1" applyFill="1" applyBorder="1" applyAlignment="1" applyProtection="1">
      <alignment vertical="center"/>
      <protection hidden="1"/>
    </xf>
    <xf numFmtId="0" fontId="10" fillId="0" borderId="24" xfId="0" applyNumberFormat="1" applyFont="1" applyFill="1" applyBorder="1" applyAlignment="1" applyProtection="1">
      <alignment vertical="center" wrapText="1"/>
      <protection hidden="1"/>
    </xf>
    <xf numFmtId="0" fontId="20" fillId="33" borderId="25" xfId="0" applyNumberFormat="1" applyFont="1" applyFill="1" applyBorder="1" applyAlignment="1" applyProtection="1">
      <alignment vertical="center"/>
      <protection hidden="1"/>
    </xf>
    <xf numFmtId="0" fontId="10" fillId="0" borderId="26" xfId="0" applyNumberFormat="1" applyFont="1" applyFill="1" applyBorder="1" applyAlignment="1" applyProtection="1">
      <alignment vertical="center" wrapText="1"/>
      <protection hidden="1"/>
    </xf>
    <xf numFmtId="0" fontId="30" fillId="33" borderId="19" xfId="0" applyNumberFormat="1" applyFont="1" applyFill="1" applyBorder="1" applyAlignment="1" applyProtection="1">
      <alignment horizontal="center" vertical="center"/>
      <protection locked="0"/>
    </xf>
    <xf numFmtId="0" fontId="30" fillId="33" borderId="11" xfId="0" applyNumberFormat="1" applyFont="1" applyFill="1" applyBorder="1" applyAlignment="1" applyProtection="1">
      <alignment horizontal="center" vertical="center"/>
      <protection locked="0"/>
    </xf>
    <xf numFmtId="0" fontId="30" fillId="36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30" fillId="0" borderId="11" xfId="0" applyNumberFormat="1" applyFont="1" applyFill="1" applyBorder="1" applyAlignment="1" applyProtection="1">
      <alignment horizontal="center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81" fillId="0" borderId="0" xfId="46" applyFont="1" applyFill="1" applyBorder="1" applyAlignment="1" applyProtection="1">
      <alignment/>
      <protection hidden="1"/>
    </xf>
    <xf numFmtId="0" fontId="16" fillId="0" borderId="0" xfId="46" applyFont="1" applyFill="1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32" fillId="0" borderId="11" xfId="46" applyFont="1" applyFill="1" applyBorder="1" applyAlignment="1" applyProtection="1">
      <alignment horizontal="left" vertical="center"/>
      <protection locked="0"/>
    </xf>
    <xf numFmtId="0" fontId="33" fillId="34" borderId="11" xfId="0" applyNumberFormat="1" applyFont="1" applyFill="1" applyBorder="1" applyAlignment="1" applyProtection="1">
      <alignment horizontal="right" vertical="center"/>
      <protection hidden="1"/>
    </xf>
    <xf numFmtId="0" fontId="34" fillId="34" borderId="11" xfId="0" applyNumberFormat="1" applyFont="1" applyFill="1" applyBorder="1" applyAlignment="1" applyProtection="1">
      <alignment horizontal="right" vertical="center"/>
      <protection hidden="1"/>
    </xf>
    <xf numFmtId="165" fontId="13" fillId="40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27" xfId="0" applyNumberFormat="1" applyFont="1" applyFill="1" applyBorder="1" applyAlignment="1" applyProtection="1">
      <alignment horizontal="left" vertical="center"/>
      <protection hidden="1"/>
    </xf>
    <xf numFmtId="0" fontId="31" fillId="41" borderId="11" xfId="0" applyNumberFormat="1" applyFont="1" applyFill="1" applyBorder="1" applyAlignment="1" applyProtection="1">
      <alignment horizontal="center" vertical="center"/>
      <protection hidden="1"/>
    </xf>
    <xf numFmtId="0" fontId="31" fillId="41" borderId="27" xfId="0" applyNumberFormat="1" applyFont="1" applyFill="1" applyBorder="1" applyAlignment="1" applyProtection="1">
      <alignment horizontal="center" vertical="center"/>
      <protection hidden="1"/>
    </xf>
    <xf numFmtId="165" fontId="31" fillId="41" borderId="11" xfId="0" applyNumberFormat="1" applyFont="1" applyFill="1" applyBorder="1" applyAlignment="1" applyProtection="1">
      <alignment horizontal="center" vertical="center" wrapText="1"/>
      <protection hidden="1"/>
    </xf>
    <xf numFmtId="165" fontId="31" fillId="41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46" applyFont="1" applyFill="1" applyBorder="1" applyAlignment="1" applyProtection="1">
      <alignment horizontal="center" vertical="center"/>
      <protection hidden="1"/>
    </xf>
    <xf numFmtId="0" fontId="23" fillId="42" borderId="15" xfId="46" applyFont="1" applyFill="1" applyBorder="1" applyAlignment="1" applyProtection="1">
      <alignment horizontal="right" vertical="center" wrapText="1"/>
      <protection hidden="1"/>
    </xf>
    <xf numFmtId="0" fontId="23" fillId="42" borderId="16" xfId="46" applyFont="1" applyFill="1" applyBorder="1" applyAlignment="1" applyProtection="1">
      <alignment horizontal="right" vertical="center" wrapText="1"/>
      <protection hidden="1"/>
    </xf>
    <xf numFmtId="0" fontId="23" fillId="42" borderId="17" xfId="46" applyFont="1" applyFill="1" applyBorder="1" applyAlignment="1" applyProtection="1">
      <alignment horizontal="right" vertical="center" wrapText="1"/>
      <protection hidden="1"/>
    </xf>
    <xf numFmtId="0" fontId="26" fillId="0" borderId="15" xfId="46" applyFont="1" applyFill="1" applyBorder="1" applyAlignment="1" applyProtection="1">
      <alignment horizontal="center" vertical="center"/>
      <protection locked="0"/>
    </xf>
    <xf numFmtId="0" fontId="26" fillId="0" borderId="16" xfId="46" applyFont="1" applyFill="1" applyBorder="1" applyAlignment="1" applyProtection="1">
      <alignment horizontal="center" vertical="center"/>
      <protection locked="0"/>
    </xf>
    <xf numFmtId="0" fontId="26" fillId="0" borderId="17" xfId="46" applyFont="1" applyFill="1" applyBorder="1" applyAlignment="1" applyProtection="1">
      <alignment horizontal="center" vertical="center"/>
      <protection locked="0"/>
    </xf>
    <xf numFmtId="49" fontId="35" fillId="8" borderId="28" xfId="46" applyNumberFormat="1" applyFont="1" applyFill="1" applyBorder="1" applyAlignment="1" applyProtection="1">
      <alignment horizontal="center" vertical="center" textRotation="255"/>
      <protection hidden="1"/>
    </xf>
    <xf numFmtId="49" fontId="35" fillId="8" borderId="29" xfId="46" applyNumberFormat="1" applyFont="1" applyFill="1" applyBorder="1" applyAlignment="1" applyProtection="1">
      <alignment horizontal="center" vertical="center" textRotation="255"/>
      <protection hidden="1"/>
    </xf>
    <xf numFmtId="49" fontId="35" fillId="8" borderId="30" xfId="46" applyNumberFormat="1" applyFont="1" applyFill="1" applyBorder="1" applyAlignment="1" applyProtection="1">
      <alignment horizontal="center" vertical="center" textRotation="255"/>
      <protection hidden="1"/>
    </xf>
    <xf numFmtId="0" fontId="36" fillId="2" borderId="27" xfId="46" applyFont="1" applyFill="1" applyBorder="1" applyAlignment="1" applyProtection="1">
      <alignment horizontal="center" vertical="center" textRotation="255"/>
      <protection hidden="1"/>
    </xf>
    <xf numFmtId="0" fontId="36" fillId="2" borderId="31" xfId="46" applyFont="1" applyFill="1" applyBorder="1" applyAlignment="1" applyProtection="1">
      <alignment horizontal="center" vertical="center" textRotation="255"/>
      <protection hidden="1"/>
    </xf>
    <xf numFmtId="0" fontId="36" fillId="2" borderId="19" xfId="46" applyFont="1" applyFill="1" applyBorder="1" applyAlignment="1" applyProtection="1">
      <alignment horizontal="center" vertical="center" textRotation="255"/>
      <protection hidden="1"/>
    </xf>
    <xf numFmtId="0" fontId="28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28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7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43" borderId="4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46" applyFont="1" applyFill="1" applyBorder="1" applyAlignment="1" applyProtection="1">
      <alignment horizontal="center" vertical="center" wrapText="1"/>
      <protection hidden="1" locked="0"/>
    </xf>
    <xf numFmtId="0" fontId="27" fillId="0" borderId="15" xfId="46" applyFont="1" applyFill="1" applyBorder="1" applyAlignment="1" applyProtection="1">
      <alignment horizontal="center" vertical="center"/>
      <protection locked="0"/>
    </xf>
    <xf numFmtId="0" fontId="27" fillId="0" borderId="16" xfId="46" applyFont="1" applyFill="1" applyBorder="1" applyAlignment="1" applyProtection="1">
      <alignment horizontal="center" vertical="center"/>
      <protection locked="0"/>
    </xf>
    <xf numFmtId="0" fontId="27" fillId="0" borderId="17" xfId="46" applyFont="1" applyFill="1" applyBorder="1" applyAlignment="1" applyProtection="1">
      <alignment horizontal="center" vertical="center"/>
      <protection locked="0"/>
    </xf>
    <xf numFmtId="0" fontId="26" fillId="42" borderId="16" xfId="46" applyFont="1" applyFill="1" applyBorder="1" applyAlignment="1" applyProtection="1">
      <alignment horizontal="center" vertical="center"/>
      <protection hidden="1"/>
    </xf>
    <xf numFmtId="0" fontId="26" fillId="42" borderId="17" xfId="46" applyFont="1" applyFill="1" applyBorder="1" applyAlignment="1" applyProtection="1">
      <alignment horizontal="center" vertical="center"/>
      <protection hidden="1"/>
    </xf>
    <xf numFmtId="165" fontId="10" fillId="4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6" applyFont="1" applyProtection="1">
      <alignment/>
      <protection hidden="1"/>
    </xf>
    <xf numFmtId="0" fontId="31" fillId="41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41" borderId="27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5" xfId="46" applyFont="1" applyFill="1" applyBorder="1" applyAlignment="1" applyProtection="1">
      <alignment horizontal="center" vertical="center" wrapText="1"/>
      <protection locked="0"/>
    </xf>
    <xf numFmtId="0" fontId="26" fillId="0" borderId="16" xfId="46" applyFont="1" applyFill="1" applyBorder="1" applyAlignment="1" applyProtection="1">
      <alignment horizontal="center" vertical="center" wrapText="1"/>
      <protection locked="0"/>
    </xf>
    <xf numFmtId="0" fontId="26" fillId="0" borderId="17" xfId="46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B6DDE8"/>
      <rgbColor rgb="00E7EEF5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BE5F1"/>
      <rgbColor rgb="00FFFF99"/>
      <rgbColor rgb="0092CD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276225</xdr:rowOff>
    </xdr:from>
    <xdr:to>
      <xdr:col>3</xdr:col>
      <xdr:colOff>3086100</xdr:colOff>
      <xdr:row>12</xdr:row>
      <xdr:rowOff>257175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009900"/>
          <a:ext cx="2952750" cy="2266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2</xdr:col>
      <xdr:colOff>3095625</xdr:colOff>
      <xdr:row>7</xdr:row>
      <xdr:rowOff>19050</xdr:rowOff>
    </xdr:from>
    <xdr:ext cx="4772025" cy="352425"/>
    <xdr:sp>
      <xdr:nvSpPr>
        <xdr:cNvPr id="2" name="Obdĺžnik 1"/>
        <xdr:cNvSpPr>
          <a:spLocks/>
        </xdr:cNvSpPr>
      </xdr:nvSpPr>
      <xdr:spPr>
        <a:xfrm>
          <a:off x="4286250" y="2381250"/>
          <a:ext cx="4772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Formulario de pedido con 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spain@dxn2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1"/>
  <sheetViews>
    <sheetView showGridLines="0" tabSelected="1" zoomScale="70" zoomScaleNormal="70" zoomScalePageLayoutView="0" workbookViewId="0" topLeftCell="B25">
      <selection activeCell="D29" sqref="D29"/>
    </sheetView>
  </sheetViews>
  <sheetFormatPr defaultColWidth="9.09765625" defaultRowHeight="19.5" customHeight="1"/>
  <cols>
    <col min="1" max="1" width="4.09765625" style="1" hidden="1" customWidth="1"/>
    <col min="2" max="2" width="12.5" style="1" customWidth="1"/>
    <col min="3" max="3" width="44.69921875" style="1" customWidth="1"/>
    <col min="4" max="4" width="33.5" style="1" customWidth="1"/>
    <col min="5" max="5" width="22.5" style="1" customWidth="1"/>
    <col min="6" max="6" width="12.69921875" style="1" customWidth="1"/>
    <col min="7" max="7" width="14.5" style="1" customWidth="1"/>
    <col min="8" max="8" width="13" style="1" customWidth="1"/>
    <col min="9" max="10" width="10.19921875" style="38" customWidth="1"/>
    <col min="11" max="11" width="2.3984375" style="38" customWidth="1"/>
    <col min="12" max="17" width="10.19921875" style="2" customWidth="1"/>
    <col min="18" max="255" width="10.19921875" style="1" customWidth="1"/>
    <col min="256" max="16384" width="9.09765625" style="3" customWidth="1"/>
  </cols>
  <sheetData>
    <row r="1" spans="2:17" s="4" customFormat="1" ht="9" customHeight="1">
      <c r="B1" s="8"/>
      <c r="C1" s="8"/>
      <c r="D1" s="8"/>
      <c r="E1" s="8"/>
      <c r="F1" s="8"/>
      <c r="G1" s="8"/>
      <c r="H1" s="8"/>
      <c r="I1" s="19"/>
      <c r="J1" s="19"/>
      <c r="K1" s="19"/>
      <c r="L1" s="5"/>
      <c r="M1" s="5"/>
      <c r="N1" s="5"/>
      <c r="O1" s="5"/>
      <c r="P1" s="5"/>
      <c r="Q1" s="5"/>
    </row>
    <row r="2" spans="2:17" s="4" customFormat="1" ht="9" customHeight="1">
      <c r="B2" s="8"/>
      <c r="C2" s="8"/>
      <c r="D2" s="8"/>
      <c r="E2" s="8"/>
      <c r="F2" s="8"/>
      <c r="G2" s="8"/>
      <c r="H2" s="8"/>
      <c r="I2" s="129"/>
      <c r="J2" s="129"/>
      <c r="K2" s="129"/>
      <c r="L2" s="129"/>
      <c r="M2" s="129"/>
      <c r="N2" s="129"/>
      <c r="O2" s="5"/>
      <c r="P2" s="5"/>
      <c r="Q2" s="5"/>
    </row>
    <row r="3" spans="3:17" s="4" customFormat="1" ht="51.75" customHeight="1">
      <c r="C3" s="46" t="s">
        <v>125</v>
      </c>
      <c r="D3" s="39" t="s">
        <v>105</v>
      </c>
      <c r="E3" s="50">
        <f>SUM(G17:G101)</f>
        <v>0</v>
      </c>
      <c r="F3" s="128" t="s">
        <v>106</v>
      </c>
      <c r="G3" s="100" t="s">
        <v>164</v>
      </c>
      <c r="H3" s="103"/>
      <c r="I3" s="129"/>
      <c r="J3" s="129"/>
      <c r="K3" s="129"/>
      <c r="L3" s="129"/>
      <c r="M3" s="129"/>
      <c r="N3" s="129"/>
      <c r="O3" s="5"/>
      <c r="P3" s="5"/>
      <c r="Q3" s="5"/>
    </row>
    <row r="4" spans="3:17" s="4" customFormat="1" ht="27" customHeight="1">
      <c r="C4" s="44" t="s">
        <v>122</v>
      </c>
      <c r="D4" s="39" t="s">
        <v>107</v>
      </c>
      <c r="E4" s="50">
        <f>((SUM(G26:G43,G45:G48,G50:G63,G84:G86))/1.1)+(SUM(G65:G82,G88:G101))/1.21</f>
        <v>0</v>
      </c>
      <c r="F4" s="128"/>
      <c r="G4" s="101"/>
      <c r="H4" s="104"/>
      <c r="I4" s="129"/>
      <c r="J4" s="129"/>
      <c r="K4" s="129"/>
      <c r="L4" s="129"/>
      <c r="M4" s="129"/>
      <c r="N4" s="129"/>
      <c r="O4" s="5"/>
      <c r="P4" s="5"/>
      <c r="Q4" s="5"/>
    </row>
    <row r="5" spans="3:17" s="4" customFormat="1" ht="21.75" customHeight="1">
      <c r="C5" s="44" t="s">
        <v>123</v>
      </c>
      <c r="D5" s="39" t="s">
        <v>108</v>
      </c>
      <c r="E5" s="51"/>
      <c r="F5" s="86">
        <f>SUMPRODUCT(E17:E24,H17:H24)+SUMPRODUCT(E26:E43,H26:H43)+SUMPRODUCT(E45:E48,H45:H48)+SUMPRODUCT(E50:E63,H50:H63)+SUMPRODUCT(E65:E82,H65:H82)+SUMPRODUCT(E84:E86,H84:H86)</f>
        <v>0</v>
      </c>
      <c r="G5" s="102"/>
      <c r="H5" s="105"/>
      <c r="I5" s="129"/>
      <c r="J5" s="129"/>
      <c r="K5" s="129"/>
      <c r="L5" s="129"/>
      <c r="M5" s="129"/>
      <c r="N5" s="129"/>
      <c r="O5" s="5"/>
      <c r="P5" s="5"/>
      <c r="Q5" s="5"/>
    </row>
    <row r="6" spans="3:17" s="4" customFormat="1" ht="30" customHeight="1">
      <c r="C6" s="45" t="s">
        <v>124</v>
      </c>
      <c r="D6" s="84" t="s">
        <v>161</v>
      </c>
      <c r="E6" s="52"/>
      <c r="F6" s="40"/>
      <c r="I6" s="129"/>
      <c r="J6" s="129"/>
      <c r="K6" s="129"/>
      <c r="L6" s="129"/>
      <c r="M6" s="129"/>
      <c r="N6" s="129"/>
      <c r="O6" s="5"/>
      <c r="P6" s="5"/>
      <c r="Q6" s="5"/>
    </row>
    <row r="7" spans="3:17" s="4" customFormat="1" ht="37.5" customHeight="1">
      <c r="C7" s="44" t="s">
        <v>129</v>
      </c>
      <c r="D7" s="85" t="s">
        <v>162</v>
      </c>
      <c r="E7" s="55">
        <f>E3+E6</f>
        <v>0</v>
      </c>
      <c r="F7" s="41" t="s">
        <v>109</v>
      </c>
      <c r="G7" s="42">
        <f>(SUM(J17:J101))/1000</f>
        <v>0</v>
      </c>
      <c r="H7" s="43" t="s">
        <v>110</v>
      </c>
      <c r="I7" s="129"/>
      <c r="J7" s="129"/>
      <c r="K7" s="129"/>
      <c r="L7" s="129"/>
      <c r="M7" s="129"/>
      <c r="N7" s="129"/>
      <c r="O7" s="5"/>
      <c r="P7" s="5"/>
      <c r="Q7" s="5"/>
    </row>
    <row r="8" spans="2:17" s="4" customFormat="1" ht="29.25" customHeight="1">
      <c r="B8" s="14"/>
      <c r="C8" s="14"/>
      <c r="I8" s="129"/>
      <c r="J8" s="129"/>
      <c r="K8" s="129"/>
      <c r="L8" s="129"/>
      <c r="M8" s="129"/>
      <c r="N8" s="129"/>
      <c r="O8" s="5"/>
      <c r="P8" s="5"/>
      <c r="Q8" s="5"/>
    </row>
    <row r="9" spans="2:17" s="4" customFormat="1" ht="53.25" customHeight="1">
      <c r="B9" s="63" t="s">
        <v>133</v>
      </c>
      <c r="C9" s="83"/>
      <c r="D9" s="93"/>
      <c r="E9" s="62" t="s">
        <v>156</v>
      </c>
      <c r="F9" s="94"/>
      <c r="G9" s="95"/>
      <c r="H9" s="96"/>
      <c r="I9" s="20"/>
      <c r="J9" s="21"/>
      <c r="K9" s="48"/>
      <c r="L9" s="13"/>
      <c r="M9" s="13"/>
      <c r="N9" s="13"/>
      <c r="O9" s="13"/>
      <c r="P9" s="13"/>
      <c r="Q9" s="5"/>
    </row>
    <row r="10" spans="2:17" s="4" customFormat="1" ht="51" customHeight="1">
      <c r="B10" s="63" t="s">
        <v>155</v>
      </c>
      <c r="C10" s="53"/>
      <c r="D10" s="93"/>
      <c r="E10" s="62" t="s">
        <v>157</v>
      </c>
      <c r="F10" s="134"/>
      <c r="G10" s="135"/>
      <c r="H10" s="136"/>
      <c r="I10" s="20"/>
      <c r="J10" s="21"/>
      <c r="K10" s="48"/>
      <c r="L10" s="13"/>
      <c r="M10" s="13"/>
      <c r="N10" s="13"/>
      <c r="O10" s="13"/>
      <c r="P10" s="13"/>
      <c r="Q10" s="5"/>
    </row>
    <row r="11" spans="2:17" s="4" customFormat="1" ht="45" customHeight="1">
      <c r="B11" s="63" t="s">
        <v>154</v>
      </c>
      <c r="C11" s="54"/>
      <c r="D11" s="93"/>
      <c r="E11" s="62" t="s">
        <v>158</v>
      </c>
      <c r="F11" s="97"/>
      <c r="G11" s="98"/>
      <c r="H11" s="99"/>
      <c r="I11" s="20"/>
      <c r="J11" s="22"/>
      <c r="K11" s="48"/>
      <c r="L11" s="13"/>
      <c r="M11" s="13"/>
      <c r="N11" s="13"/>
      <c r="O11" s="13"/>
      <c r="P11" s="13"/>
      <c r="Q11" s="5"/>
    </row>
    <row r="12" spans="2:17" s="4" customFormat="1" ht="30.75" customHeight="1">
      <c r="B12" s="63" t="s">
        <v>134</v>
      </c>
      <c r="C12" s="11" t="s">
        <v>0</v>
      </c>
      <c r="D12" s="93"/>
      <c r="E12" s="62" t="s">
        <v>159</v>
      </c>
      <c r="F12" s="123"/>
      <c r="G12" s="124"/>
      <c r="H12" s="125"/>
      <c r="I12" s="20"/>
      <c r="J12" s="22"/>
      <c r="K12" s="48"/>
      <c r="L12" s="13"/>
      <c r="M12" s="13"/>
      <c r="N12" s="13"/>
      <c r="O12" s="13"/>
      <c r="P12" s="13"/>
      <c r="Q12" s="5"/>
    </row>
    <row r="13" spans="2:17" s="4" customFormat="1" ht="28.5" customHeight="1">
      <c r="B13" s="122" t="s">
        <v>1</v>
      </c>
      <c r="C13" s="122"/>
      <c r="D13" s="93"/>
      <c r="E13" s="62" t="s">
        <v>160</v>
      </c>
      <c r="F13" s="126"/>
      <c r="G13" s="126"/>
      <c r="H13" s="127"/>
      <c r="I13" s="133" t="s">
        <v>2</v>
      </c>
      <c r="J13" s="132" t="s">
        <v>3</v>
      </c>
      <c r="K13" s="48"/>
      <c r="L13" s="13"/>
      <c r="M13" s="13"/>
      <c r="N13" s="13"/>
      <c r="O13" s="13"/>
      <c r="P13" s="13"/>
      <c r="Q13" s="5"/>
    </row>
    <row r="14" spans="1:16" ht="15" customHeight="1">
      <c r="A14" s="7"/>
      <c r="B14" s="89" t="s">
        <v>4</v>
      </c>
      <c r="C14" s="89" t="s">
        <v>5</v>
      </c>
      <c r="D14" s="89" t="s">
        <v>6</v>
      </c>
      <c r="E14" s="89" t="s">
        <v>7</v>
      </c>
      <c r="F14" s="130" t="s">
        <v>8</v>
      </c>
      <c r="G14" s="91" t="s">
        <v>9</v>
      </c>
      <c r="H14" s="91" t="s">
        <v>10</v>
      </c>
      <c r="I14" s="133"/>
      <c r="J14" s="132"/>
      <c r="K14" s="48"/>
      <c r="L14" s="13"/>
      <c r="M14" s="13"/>
      <c r="N14" s="13"/>
      <c r="O14" s="13"/>
      <c r="P14" s="13"/>
    </row>
    <row r="15" spans="1:16" ht="26.25" customHeight="1">
      <c r="A15" s="7"/>
      <c r="B15" s="90"/>
      <c r="C15" s="90"/>
      <c r="D15" s="90"/>
      <c r="E15" s="90"/>
      <c r="F15" s="131"/>
      <c r="G15" s="92"/>
      <c r="H15" s="92"/>
      <c r="I15" s="133"/>
      <c r="J15" s="132"/>
      <c r="K15" s="48"/>
      <c r="L15" s="13"/>
      <c r="M15" s="13"/>
      <c r="N15" s="13"/>
      <c r="O15" s="13"/>
      <c r="P15" s="13"/>
    </row>
    <row r="16" spans="1:16" ht="16.5" customHeight="1">
      <c r="A16" s="7"/>
      <c r="B16" s="58"/>
      <c r="C16" s="74" t="s">
        <v>136</v>
      </c>
      <c r="D16" s="59"/>
      <c r="E16" s="59"/>
      <c r="F16" s="59"/>
      <c r="G16" s="60"/>
      <c r="H16" s="61"/>
      <c r="I16" s="23"/>
      <c r="J16" s="24"/>
      <c r="K16" s="48"/>
      <c r="L16" s="13"/>
      <c r="M16" s="13"/>
      <c r="N16" s="13"/>
      <c r="O16" s="13"/>
      <c r="P16" s="13"/>
    </row>
    <row r="17" spans="1:16" ht="15" customHeight="1">
      <c r="A17" s="7"/>
      <c r="B17" s="56">
        <v>1</v>
      </c>
      <c r="C17" s="56" t="s">
        <v>114</v>
      </c>
      <c r="D17" s="56" t="s">
        <v>116</v>
      </c>
      <c r="E17" s="72"/>
      <c r="F17" s="57">
        <v>19.2</v>
      </c>
      <c r="G17" s="57">
        <f>E17*F17</f>
        <v>0</v>
      </c>
      <c r="H17" s="57">
        <v>0</v>
      </c>
      <c r="I17" s="25">
        <v>500</v>
      </c>
      <c r="J17" s="26">
        <f aca="true" t="shared" si="0" ref="J17:J25">E17*I17</f>
        <v>0</v>
      </c>
      <c r="K17" s="48"/>
      <c r="L17" s="13"/>
      <c r="M17" s="13"/>
      <c r="N17" s="13"/>
      <c r="O17" s="13"/>
      <c r="P17" s="13"/>
    </row>
    <row r="18" spans="1:255" s="82" customFormat="1" ht="15.75" customHeight="1">
      <c r="A18" s="75"/>
      <c r="B18" s="76">
        <v>2</v>
      </c>
      <c r="C18" s="76" t="s">
        <v>151</v>
      </c>
      <c r="D18" s="76" t="s">
        <v>115</v>
      </c>
      <c r="E18" s="77"/>
      <c r="F18" s="78">
        <v>82.6</v>
      </c>
      <c r="G18" s="78">
        <f>E18*F18</f>
        <v>0</v>
      </c>
      <c r="H18" s="78">
        <v>100</v>
      </c>
      <c r="I18" s="25">
        <v>1510</v>
      </c>
      <c r="J18" s="26">
        <f t="shared" si="0"/>
        <v>0</v>
      </c>
      <c r="K18" s="79"/>
      <c r="L18" s="80"/>
      <c r="M18" s="80"/>
      <c r="N18" s="80"/>
      <c r="O18" s="80"/>
      <c r="P18" s="80"/>
      <c r="Q18" s="17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</row>
    <row r="19" spans="1:255" s="82" customFormat="1" ht="15.75" customHeight="1">
      <c r="A19" s="75"/>
      <c r="B19" s="76">
        <v>3</v>
      </c>
      <c r="C19" s="76" t="s">
        <v>146</v>
      </c>
      <c r="D19" s="76" t="s">
        <v>112</v>
      </c>
      <c r="E19" s="77"/>
      <c r="F19" s="78">
        <v>555.7</v>
      </c>
      <c r="G19" s="78">
        <f aca="true" t="shared" si="1" ref="G19:G24">E19*F19</f>
        <v>0</v>
      </c>
      <c r="H19" s="78">
        <v>529.1</v>
      </c>
      <c r="I19" s="25">
        <v>15650</v>
      </c>
      <c r="J19" s="26">
        <f t="shared" si="0"/>
        <v>0</v>
      </c>
      <c r="K19" s="79"/>
      <c r="L19" s="80"/>
      <c r="M19" s="80"/>
      <c r="N19" s="80"/>
      <c r="O19" s="80"/>
      <c r="P19" s="80"/>
      <c r="Q19" s="17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</row>
    <row r="20" spans="1:255" s="82" customFormat="1" ht="15.75" customHeight="1">
      <c r="A20" s="75"/>
      <c r="B20" s="76">
        <v>4</v>
      </c>
      <c r="C20" s="76" t="s">
        <v>149</v>
      </c>
      <c r="D20" s="76" t="s">
        <v>112</v>
      </c>
      <c r="E20" s="77"/>
      <c r="F20" s="78">
        <v>512.2</v>
      </c>
      <c r="G20" s="78">
        <f t="shared" si="1"/>
        <v>0</v>
      </c>
      <c r="H20" s="78">
        <v>668.5</v>
      </c>
      <c r="I20" s="25">
        <v>4020</v>
      </c>
      <c r="J20" s="26">
        <f t="shared" si="0"/>
        <v>0</v>
      </c>
      <c r="K20" s="79"/>
      <c r="L20" s="80"/>
      <c r="M20" s="80"/>
      <c r="N20" s="80"/>
      <c r="O20" s="80"/>
      <c r="P20" s="80"/>
      <c r="Q20" s="17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</row>
    <row r="21" spans="1:255" s="82" customFormat="1" ht="15.75" customHeight="1">
      <c r="A21" s="75"/>
      <c r="B21" s="76">
        <v>5</v>
      </c>
      <c r="C21" s="76" t="s">
        <v>147</v>
      </c>
      <c r="D21" s="76" t="s">
        <v>112</v>
      </c>
      <c r="E21" s="77"/>
      <c r="F21" s="78">
        <v>326.2</v>
      </c>
      <c r="G21" s="78">
        <f t="shared" si="1"/>
        <v>0</v>
      </c>
      <c r="H21" s="78">
        <v>370.1</v>
      </c>
      <c r="I21" s="25">
        <v>5830</v>
      </c>
      <c r="J21" s="26">
        <f t="shared" si="0"/>
        <v>0</v>
      </c>
      <c r="K21" s="79"/>
      <c r="L21" s="80"/>
      <c r="M21" s="80"/>
      <c r="N21" s="80"/>
      <c r="O21" s="80"/>
      <c r="P21" s="80"/>
      <c r="Q21" s="17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</row>
    <row r="22" spans="1:255" s="82" customFormat="1" ht="15.75" customHeight="1">
      <c r="A22" s="75"/>
      <c r="B22" s="76">
        <v>6</v>
      </c>
      <c r="C22" s="76" t="s">
        <v>150</v>
      </c>
      <c r="D22" s="76" t="s">
        <v>112</v>
      </c>
      <c r="E22" s="77"/>
      <c r="F22" s="78">
        <v>304.5</v>
      </c>
      <c r="G22" s="78">
        <f t="shared" si="1"/>
        <v>0</v>
      </c>
      <c r="H22" s="78">
        <v>392.4</v>
      </c>
      <c r="I22" s="25">
        <v>1680</v>
      </c>
      <c r="J22" s="26">
        <f t="shared" si="0"/>
        <v>0</v>
      </c>
      <c r="K22" s="79"/>
      <c r="L22" s="80"/>
      <c r="M22" s="80"/>
      <c r="N22" s="80"/>
      <c r="O22" s="80"/>
      <c r="P22" s="80"/>
      <c r="Q22" s="17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</row>
    <row r="23" spans="1:255" s="82" customFormat="1" ht="15.75" customHeight="1">
      <c r="A23" s="75"/>
      <c r="B23" s="76">
        <v>7</v>
      </c>
      <c r="C23" s="76" t="s">
        <v>148</v>
      </c>
      <c r="D23" s="76" t="s">
        <v>112</v>
      </c>
      <c r="E23" s="77"/>
      <c r="F23" s="78">
        <v>104.7</v>
      </c>
      <c r="G23" s="78">
        <f t="shared" si="1"/>
        <v>0</v>
      </c>
      <c r="H23" s="78">
        <v>112.1</v>
      </c>
      <c r="I23" s="25">
        <v>2460</v>
      </c>
      <c r="J23" s="26">
        <f t="shared" si="0"/>
        <v>0</v>
      </c>
      <c r="K23" s="79"/>
      <c r="L23" s="80"/>
      <c r="M23" s="80"/>
      <c r="N23" s="80"/>
      <c r="O23" s="80"/>
      <c r="P23" s="80"/>
      <c r="Q23" s="17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</row>
    <row r="24" spans="1:16" ht="15.75" customHeight="1">
      <c r="A24" s="7"/>
      <c r="B24" s="9">
        <v>8</v>
      </c>
      <c r="C24" s="9" t="s">
        <v>113</v>
      </c>
      <c r="D24" s="9" t="s">
        <v>112</v>
      </c>
      <c r="E24" s="73"/>
      <c r="F24" s="10">
        <v>99.7</v>
      </c>
      <c r="G24" s="10">
        <f t="shared" si="1"/>
        <v>0</v>
      </c>
      <c r="H24" s="10">
        <v>121.3</v>
      </c>
      <c r="I24" s="25">
        <v>480</v>
      </c>
      <c r="J24" s="26">
        <f t="shared" si="0"/>
        <v>0</v>
      </c>
      <c r="K24" s="48"/>
      <c r="L24" s="13"/>
      <c r="M24" s="13"/>
      <c r="N24" s="13"/>
      <c r="O24" s="13"/>
      <c r="P24" s="13"/>
    </row>
    <row r="25" spans="1:16" ht="15.75" customHeight="1">
      <c r="A25" s="7"/>
      <c r="B25" s="58"/>
      <c r="C25" s="74" t="s">
        <v>12</v>
      </c>
      <c r="D25" s="59"/>
      <c r="E25" s="59"/>
      <c r="F25" s="59"/>
      <c r="G25" s="60"/>
      <c r="H25" s="61"/>
      <c r="I25" s="25"/>
      <c r="J25" s="26">
        <f t="shared" si="0"/>
        <v>0</v>
      </c>
      <c r="K25" s="48"/>
      <c r="L25" s="13"/>
      <c r="M25" s="13"/>
      <c r="N25" s="13"/>
      <c r="O25" s="13"/>
      <c r="P25" s="13"/>
    </row>
    <row r="26" spans="1:16" ht="15" customHeight="1">
      <c r="A26" s="7"/>
      <c r="B26" s="9">
        <v>9</v>
      </c>
      <c r="C26" s="9" t="s">
        <v>117</v>
      </c>
      <c r="D26" s="9" t="s">
        <v>13</v>
      </c>
      <c r="E26" s="73"/>
      <c r="F26" s="10">
        <v>11.4</v>
      </c>
      <c r="G26" s="10">
        <f aca="true" t="shared" si="2" ref="G26:G43">E26*F26</f>
        <v>0</v>
      </c>
      <c r="H26" s="10">
        <v>15</v>
      </c>
      <c r="I26" s="25">
        <v>195</v>
      </c>
      <c r="J26" s="26">
        <f aca="true" t="shared" si="3" ref="J26:J43">E26*I26</f>
        <v>0</v>
      </c>
      <c r="K26" s="48"/>
      <c r="L26" s="13"/>
      <c r="M26" s="13"/>
      <c r="N26" s="13"/>
      <c r="O26" s="13"/>
      <c r="P26" s="13"/>
    </row>
    <row r="27" spans="1:16" ht="15" customHeight="1">
      <c r="A27" s="7"/>
      <c r="B27" s="9">
        <v>10</v>
      </c>
      <c r="C27" s="9" t="s">
        <v>165</v>
      </c>
      <c r="D27" s="9" t="s">
        <v>14</v>
      </c>
      <c r="E27" s="73"/>
      <c r="F27" s="10">
        <v>13</v>
      </c>
      <c r="G27" s="10">
        <f t="shared" si="2"/>
        <v>0</v>
      </c>
      <c r="H27" s="10">
        <v>11.5</v>
      </c>
      <c r="I27" s="25">
        <v>550</v>
      </c>
      <c r="J27" s="26">
        <f t="shared" si="3"/>
        <v>0</v>
      </c>
      <c r="K27" s="48"/>
      <c r="L27" s="13"/>
      <c r="M27" s="13"/>
      <c r="N27" s="13"/>
      <c r="O27" s="13"/>
      <c r="P27" s="13"/>
    </row>
    <row r="28" spans="1:16" ht="15" customHeight="1">
      <c r="A28" s="7"/>
      <c r="B28" s="9">
        <v>11</v>
      </c>
      <c r="C28" s="9" t="s">
        <v>130</v>
      </c>
      <c r="D28" s="9" t="s">
        <v>16</v>
      </c>
      <c r="E28" s="73"/>
      <c r="F28" s="10">
        <v>11.9</v>
      </c>
      <c r="G28" s="10">
        <f t="shared" si="2"/>
        <v>0</v>
      </c>
      <c r="H28" s="10">
        <v>16.5</v>
      </c>
      <c r="I28" s="25">
        <v>590</v>
      </c>
      <c r="J28" s="26">
        <f t="shared" si="3"/>
        <v>0</v>
      </c>
      <c r="K28" s="48"/>
      <c r="L28" s="13"/>
      <c r="M28" s="13"/>
      <c r="N28" s="13"/>
      <c r="O28" s="13"/>
      <c r="P28" s="13"/>
    </row>
    <row r="29" spans="1:16" ht="15" customHeight="1">
      <c r="A29" s="7"/>
      <c r="B29" s="9">
        <v>12</v>
      </c>
      <c r="C29" s="9" t="s">
        <v>15</v>
      </c>
      <c r="D29" s="9" t="s">
        <v>16</v>
      </c>
      <c r="E29" s="73"/>
      <c r="F29" s="10">
        <v>11.6</v>
      </c>
      <c r="G29" s="10">
        <f t="shared" si="2"/>
        <v>0</v>
      </c>
      <c r="H29" s="10">
        <v>16</v>
      </c>
      <c r="I29" s="25">
        <v>560</v>
      </c>
      <c r="J29" s="26">
        <f t="shared" si="3"/>
        <v>0</v>
      </c>
      <c r="K29" s="48"/>
      <c r="L29" s="13"/>
      <c r="M29" s="13"/>
      <c r="N29" s="13"/>
      <c r="O29" s="13"/>
      <c r="P29" s="13"/>
    </row>
    <row r="30" spans="1:16" ht="15" customHeight="1">
      <c r="A30" s="7"/>
      <c r="B30" s="9">
        <v>13</v>
      </c>
      <c r="C30" s="9" t="s">
        <v>166</v>
      </c>
      <c r="D30" s="9" t="s">
        <v>17</v>
      </c>
      <c r="E30" s="73"/>
      <c r="F30" s="10">
        <v>16.5</v>
      </c>
      <c r="G30" s="10">
        <f t="shared" si="2"/>
        <v>0</v>
      </c>
      <c r="H30" s="10">
        <v>15</v>
      </c>
      <c r="I30" s="25">
        <v>820</v>
      </c>
      <c r="J30" s="26">
        <f t="shared" si="3"/>
        <v>0</v>
      </c>
      <c r="K30" s="48"/>
      <c r="L30" s="13"/>
      <c r="M30" s="13"/>
      <c r="N30" s="13"/>
      <c r="O30" s="13"/>
      <c r="P30" s="13"/>
    </row>
    <row r="31" spans="1:16" ht="15" customHeight="1">
      <c r="A31" s="7"/>
      <c r="B31" s="9">
        <v>14</v>
      </c>
      <c r="C31" s="9" t="s">
        <v>18</v>
      </c>
      <c r="D31" s="9" t="s">
        <v>19</v>
      </c>
      <c r="E31" s="73"/>
      <c r="F31" s="10">
        <v>73.6</v>
      </c>
      <c r="G31" s="10">
        <f t="shared" si="2"/>
        <v>0</v>
      </c>
      <c r="H31" s="10">
        <v>102.5</v>
      </c>
      <c r="I31" s="25">
        <v>1585</v>
      </c>
      <c r="J31" s="26">
        <f t="shared" si="3"/>
        <v>0</v>
      </c>
      <c r="K31" s="48"/>
      <c r="L31" s="13"/>
      <c r="M31" s="13"/>
      <c r="N31" s="13"/>
      <c r="O31" s="13"/>
      <c r="P31" s="13"/>
    </row>
    <row r="32" spans="1:16" ht="15" customHeight="1">
      <c r="A32" s="7"/>
      <c r="B32" s="9">
        <v>15</v>
      </c>
      <c r="C32" s="9" t="s">
        <v>20</v>
      </c>
      <c r="D32" s="9" t="s">
        <v>21</v>
      </c>
      <c r="E32" s="73"/>
      <c r="F32" s="10">
        <v>33.1</v>
      </c>
      <c r="G32" s="10">
        <f t="shared" si="2"/>
        <v>0</v>
      </c>
      <c r="H32" s="10">
        <v>35</v>
      </c>
      <c r="I32" s="25">
        <v>1155</v>
      </c>
      <c r="J32" s="26">
        <f t="shared" si="3"/>
        <v>0</v>
      </c>
      <c r="K32" s="48"/>
      <c r="L32" s="13"/>
      <c r="M32" s="13"/>
      <c r="N32" s="13"/>
      <c r="O32" s="13"/>
      <c r="P32" s="13"/>
    </row>
    <row r="33" spans="1:16" ht="15" customHeight="1">
      <c r="A33" s="7"/>
      <c r="B33" s="9">
        <v>16</v>
      </c>
      <c r="C33" s="9" t="s">
        <v>22</v>
      </c>
      <c r="D33" s="9" t="s">
        <v>14</v>
      </c>
      <c r="E33" s="73"/>
      <c r="F33" s="10">
        <v>16.2</v>
      </c>
      <c r="G33" s="10">
        <f t="shared" si="2"/>
        <v>0</v>
      </c>
      <c r="H33" s="10">
        <v>15</v>
      </c>
      <c r="I33" s="25">
        <v>555</v>
      </c>
      <c r="J33" s="26">
        <f t="shared" si="3"/>
        <v>0</v>
      </c>
      <c r="K33" s="48"/>
      <c r="L33" s="13"/>
      <c r="M33" s="13"/>
      <c r="N33" s="13"/>
      <c r="O33" s="13"/>
      <c r="P33" s="13"/>
    </row>
    <row r="34" spans="1:16" ht="15" customHeight="1">
      <c r="A34" s="7"/>
      <c r="B34" s="9">
        <v>17</v>
      </c>
      <c r="C34" s="9" t="s">
        <v>23</v>
      </c>
      <c r="D34" s="9" t="s">
        <v>24</v>
      </c>
      <c r="E34" s="73"/>
      <c r="F34" s="10">
        <v>18.9</v>
      </c>
      <c r="G34" s="10">
        <f t="shared" si="2"/>
        <v>0</v>
      </c>
      <c r="H34" s="10">
        <v>20</v>
      </c>
      <c r="I34" s="25">
        <v>770</v>
      </c>
      <c r="J34" s="26">
        <f t="shared" si="3"/>
        <v>0</v>
      </c>
      <c r="K34" s="48"/>
      <c r="L34" s="13"/>
      <c r="M34" s="13"/>
      <c r="N34" s="13"/>
      <c r="O34" s="13"/>
      <c r="P34" s="13"/>
    </row>
    <row r="35" spans="1:16" ht="15" customHeight="1">
      <c r="A35" s="7"/>
      <c r="B35" s="9">
        <v>18</v>
      </c>
      <c r="C35" s="9" t="s">
        <v>25</v>
      </c>
      <c r="D35" s="9" t="s">
        <v>26</v>
      </c>
      <c r="E35" s="73"/>
      <c r="F35" s="10">
        <v>14.1</v>
      </c>
      <c r="G35" s="10">
        <f t="shared" si="2"/>
        <v>0</v>
      </c>
      <c r="H35" s="10">
        <v>13.5</v>
      </c>
      <c r="I35" s="25">
        <v>120</v>
      </c>
      <c r="J35" s="26">
        <f t="shared" si="3"/>
        <v>0</v>
      </c>
      <c r="K35" s="48"/>
      <c r="L35" s="13"/>
      <c r="M35" s="13"/>
      <c r="N35" s="13"/>
      <c r="O35" s="13"/>
      <c r="P35" s="13"/>
    </row>
    <row r="36" spans="1:16" ht="15" customHeight="1">
      <c r="A36" s="7"/>
      <c r="B36" s="9">
        <v>19</v>
      </c>
      <c r="C36" s="9" t="s">
        <v>153</v>
      </c>
      <c r="D36" s="9" t="s">
        <v>27</v>
      </c>
      <c r="E36" s="73"/>
      <c r="F36" s="10">
        <v>12.8</v>
      </c>
      <c r="G36" s="10">
        <f t="shared" si="2"/>
        <v>0</v>
      </c>
      <c r="H36" s="10">
        <v>11.5</v>
      </c>
      <c r="I36" s="25">
        <v>155</v>
      </c>
      <c r="J36" s="26">
        <f t="shared" si="3"/>
        <v>0</v>
      </c>
      <c r="K36" s="48"/>
      <c r="L36" s="13"/>
      <c r="M36" s="13"/>
      <c r="N36" s="13"/>
      <c r="O36" s="13"/>
      <c r="P36" s="13"/>
    </row>
    <row r="37" spans="1:16" ht="15" customHeight="1">
      <c r="A37" s="7"/>
      <c r="B37" s="9">
        <v>20</v>
      </c>
      <c r="C37" s="9" t="s">
        <v>152</v>
      </c>
      <c r="D37" s="9" t="s">
        <v>28</v>
      </c>
      <c r="E37" s="73"/>
      <c r="F37" s="10">
        <v>25.3</v>
      </c>
      <c r="G37" s="10">
        <f t="shared" si="2"/>
        <v>0</v>
      </c>
      <c r="H37" s="10">
        <v>30</v>
      </c>
      <c r="I37" s="25">
        <v>395</v>
      </c>
      <c r="J37" s="26">
        <f t="shared" si="3"/>
        <v>0</v>
      </c>
      <c r="K37" s="48"/>
      <c r="L37" s="13"/>
      <c r="M37" s="13"/>
      <c r="N37" s="13"/>
      <c r="O37" s="13"/>
      <c r="P37" s="13"/>
    </row>
    <row r="38" spans="1:16" ht="15" customHeight="1">
      <c r="A38" s="7"/>
      <c r="B38" s="9">
        <v>21</v>
      </c>
      <c r="C38" s="9" t="s">
        <v>29</v>
      </c>
      <c r="D38" s="9" t="s">
        <v>30</v>
      </c>
      <c r="E38" s="73"/>
      <c r="F38" s="10">
        <v>7.7</v>
      </c>
      <c r="G38" s="10">
        <f t="shared" si="2"/>
        <v>0</v>
      </c>
      <c r="H38" s="10">
        <v>7</v>
      </c>
      <c r="I38" s="25">
        <v>155</v>
      </c>
      <c r="J38" s="26">
        <f t="shared" si="3"/>
        <v>0</v>
      </c>
      <c r="K38" s="48"/>
      <c r="L38" s="13"/>
      <c r="M38" s="13"/>
      <c r="N38" s="13"/>
      <c r="O38" s="13"/>
      <c r="P38" s="13"/>
    </row>
    <row r="39" spans="1:16" ht="15" customHeight="1">
      <c r="A39" s="7"/>
      <c r="B39" s="9">
        <v>22</v>
      </c>
      <c r="C39" s="9" t="s">
        <v>31</v>
      </c>
      <c r="D39" s="9" t="s">
        <v>32</v>
      </c>
      <c r="E39" s="73"/>
      <c r="F39" s="10">
        <v>11.8</v>
      </c>
      <c r="G39" s="10">
        <f t="shared" si="2"/>
        <v>0</v>
      </c>
      <c r="H39" s="10">
        <v>11</v>
      </c>
      <c r="I39" s="25">
        <v>625</v>
      </c>
      <c r="J39" s="26">
        <f t="shared" si="3"/>
        <v>0</v>
      </c>
      <c r="K39" s="48"/>
      <c r="L39" s="13"/>
      <c r="M39" s="13"/>
      <c r="N39" s="13"/>
      <c r="O39" s="13"/>
      <c r="P39" s="13"/>
    </row>
    <row r="40" spans="1:16" ht="15" customHeight="1">
      <c r="A40" s="7"/>
      <c r="B40" s="9">
        <v>23</v>
      </c>
      <c r="C40" s="9" t="s">
        <v>163</v>
      </c>
      <c r="D40" s="9" t="s">
        <v>33</v>
      </c>
      <c r="E40" s="73"/>
      <c r="F40" s="10">
        <v>12.4</v>
      </c>
      <c r="G40" s="10">
        <f t="shared" si="2"/>
        <v>0</v>
      </c>
      <c r="H40" s="10">
        <v>11</v>
      </c>
      <c r="I40" s="25">
        <v>390</v>
      </c>
      <c r="J40" s="26">
        <f t="shared" si="3"/>
        <v>0</v>
      </c>
      <c r="K40" s="48"/>
      <c r="L40" s="13"/>
      <c r="M40" s="13"/>
      <c r="N40" s="13"/>
      <c r="O40" s="13"/>
      <c r="P40" s="13"/>
    </row>
    <row r="41" spans="1:16" ht="15" customHeight="1">
      <c r="A41" s="7"/>
      <c r="B41" s="9">
        <v>24</v>
      </c>
      <c r="C41" s="9" t="s">
        <v>34</v>
      </c>
      <c r="D41" s="9" t="s">
        <v>14</v>
      </c>
      <c r="E41" s="73"/>
      <c r="F41" s="10">
        <v>16.5</v>
      </c>
      <c r="G41" s="10">
        <f t="shared" si="2"/>
        <v>0</v>
      </c>
      <c r="H41" s="10">
        <v>15.5</v>
      </c>
      <c r="I41" s="25">
        <v>550</v>
      </c>
      <c r="J41" s="26">
        <f t="shared" si="3"/>
        <v>0</v>
      </c>
      <c r="K41" s="48"/>
      <c r="L41" s="13"/>
      <c r="M41" s="13"/>
      <c r="N41" s="13"/>
      <c r="O41" s="13"/>
      <c r="P41" s="13"/>
    </row>
    <row r="42" spans="1:16" ht="15.75" customHeight="1">
      <c r="A42" s="7"/>
      <c r="B42" s="9">
        <v>25</v>
      </c>
      <c r="C42" s="9" t="s">
        <v>35</v>
      </c>
      <c r="D42" s="9" t="s">
        <v>14</v>
      </c>
      <c r="E42" s="73"/>
      <c r="F42" s="10">
        <v>15.3</v>
      </c>
      <c r="G42" s="10">
        <f t="shared" si="2"/>
        <v>0</v>
      </c>
      <c r="H42" s="10">
        <v>14</v>
      </c>
      <c r="I42" s="25">
        <v>550</v>
      </c>
      <c r="J42" s="26">
        <f t="shared" si="3"/>
        <v>0</v>
      </c>
      <c r="K42" s="48"/>
      <c r="L42" s="13"/>
      <c r="M42" s="13"/>
      <c r="N42" s="13"/>
      <c r="O42" s="13"/>
      <c r="P42" s="13"/>
    </row>
    <row r="43" spans="1:16" ht="15.75" customHeight="1">
      <c r="A43" s="7"/>
      <c r="B43" s="9">
        <v>26</v>
      </c>
      <c r="C43" s="9" t="s">
        <v>118</v>
      </c>
      <c r="D43" s="9" t="s">
        <v>119</v>
      </c>
      <c r="E43" s="73"/>
      <c r="F43" s="10">
        <v>12.9</v>
      </c>
      <c r="G43" s="10">
        <f t="shared" si="2"/>
        <v>0</v>
      </c>
      <c r="H43" s="10">
        <v>11.6</v>
      </c>
      <c r="I43" s="25">
        <v>400</v>
      </c>
      <c r="J43" s="26">
        <f t="shared" si="3"/>
        <v>0</v>
      </c>
      <c r="K43" s="48"/>
      <c r="L43" s="13"/>
      <c r="M43" s="13"/>
      <c r="N43" s="13"/>
      <c r="O43" s="13"/>
      <c r="P43" s="13"/>
    </row>
    <row r="44" spans="1:16" ht="15.75" customHeight="1">
      <c r="A44" s="7"/>
      <c r="B44" s="58"/>
      <c r="C44" s="74" t="s">
        <v>137</v>
      </c>
      <c r="D44" s="59"/>
      <c r="E44" s="59"/>
      <c r="F44" s="59"/>
      <c r="G44" s="60"/>
      <c r="H44" s="61"/>
      <c r="I44" s="27"/>
      <c r="J44" s="26"/>
      <c r="K44" s="48"/>
      <c r="L44" s="13"/>
      <c r="M44" s="13"/>
      <c r="N44" s="13"/>
      <c r="O44" s="13"/>
      <c r="P44" s="13"/>
    </row>
    <row r="45" spans="1:16" ht="15" customHeight="1">
      <c r="A45" s="7"/>
      <c r="B45" s="9">
        <v>27</v>
      </c>
      <c r="C45" s="9" t="s">
        <v>173</v>
      </c>
      <c r="D45" s="9" t="s">
        <v>36</v>
      </c>
      <c r="E45" s="73"/>
      <c r="F45" s="10">
        <v>27.9</v>
      </c>
      <c r="G45" s="10">
        <f>E45*F45</f>
        <v>0</v>
      </c>
      <c r="H45" s="10">
        <v>24.5</v>
      </c>
      <c r="I45" s="25">
        <v>1001</v>
      </c>
      <c r="J45" s="26">
        <f>E45*I45</f>
        <v>0</v>
      </c>
      <c r="K45" s="48"/>
      <c r="L45" s="13"/>
      <c r="M45" s="13"/>
      <c r="N45" s="13"/>
      <c r="O45" s="13"/>
      <c r="P45" s="13"/>
    </row>
    <row r="46" spans="1:16" ht="15" customHeight="1">
      <c r="A46" s="7"/>
      <c r="B46" s="9">
        <v>28</v>
      </c>
      <c r="C46" s="9" t="s">
        <v>37</v>
      </c>
      <c r="D46" s="9" t="s">
        <v>38</v>
      </c>
      <c r="E46" s="73"/>
      <c r="F46" s="10">
        <v>50.7</v>
      </c>
      <c r="G46" s="10">
        <f>E46*F46</f>
        <v>0</v>
      </c>
      <c r="H46" s="10">
        <v>46</v>
      </c>
      <c r="I46" s="25">
        <v>405</v>
      </c>
      <c r="J46" s="26">
        <f>E46*I46</f>
        <v>0</v>
      </c>
      <c r="K46" s="48"/>
      <c r="L46" s="13"/>
      <c r="M46" s="13"/>
      <c r="N46" s="13"/>
      <c r="O46" s="13"/>
      <c r="P46" s="13"/>
    </row>
    <row r="47" spans="1:16" ht="15" customHeight="1">
      <c r="A47" s="7"/>
      <c r="B47" s="9">
        <v>29</v>
      </c>
      <c r="C47" s="9" t="s">
        <v>39</v>
      </c>
      <c r="D47" s="9" t="s">
        <v>36</v>
      </c>
      <c r="E47" s="73"/>
      <c r="F47" s="10">
        <v>23.4</v>
      </c>
      <c r="G47" s="10">
        <f>E47*F47</f>
        <v>0</v>
      </c>
      <c r="H47" s="10">
        <v>21</v>
      </c>
      <c r="I47" s="25">
        <v>1001</v>
      </c>
      <c r="J47" s="26">
        <f>E47*I47</f>
        <v>0</v>
      </c>
      <c r="K47" s="48"/>
      <c r="L47" s="13"/>
      <c r="M47" s="13"/>
      <c r="N47" s="13"/>
      <c r="O47" s="13"/>
      <c r="P47" s="13"/>
    </row>
    <row r="48" spans="1:16" ht="15.75" customHeight="1">
      <c r="A48" s="7"/>
      <c r="B48" s="9">
        <v>30</v>
      </c>
      <c r="C48" s="9" t="s">
        <v>40</v>
      </c>
      <c r="D48" s="9" t="s">
        <v>36</v>
      </c>
      <c r="E48" s="73"/>
      <c r="F48" s="10">
        <v>34.7</v>
      </c>
      <c r="G48" s="10">
        <f>E48*F48</f>
        <v>0</v>
      </c>
      <c r="H48" s="10">
        <v>32</v>
      </c>
      <c r="I48" s="25">
        <v>1001</v>
      </c>
      <c r="J48" s="26">
        <f>E48*I48</f>
        <v>0</v>
      </c>
      <c r="K48" s="48"/>
      <c r="L48" s="13"/>
      <c r="M48" s="13"/>
      <c r="N48" s="13"/>
      <c r="O48" s="13"/>
      <c r="P48" s="13"/>
    </row>
    <row r="49" spans="1:16" ht="15.75" customHeight="1">
      <c r="A49" s="7"/>
      <c r="B49" s="58"/>
      <c r="C49" s="74" t="s">
        <v>41</v>
      </c>
      <c r="D49" s="59"/>
      <c r="E49" s="59"/>
      <c r="F49" s="59"/>
      <c r="G49" s="60"/>
      <c r="H49" s="61"/>
      <c r="I49" s="27"/>
      <c r="J49" s="26"/>
      <c r="K49" s="48"/>
      <c r="L49" s="13"/>
      <c r="M49" s="13"/>
      <c r="N49" s="13"/>
      <c r="O49" s="13"/>
      <c r="P49" s="13"/>
    </row>
    <row r="50" spans="1:16" ht="15" customHeight="1">
      <c r="A50" s="7"/>
      <c r="B50" s="9">
        <v>31</v>
      </c>
      <c r="C50" s="9" t="s">
        <v>42</v>
      </c>
      <c r="D50" s="9" t="s">
        <v>43</v>
      </c>
      <c r="E50" s="73"/>
      <c r="F50" s="10">
        <v>31.9</v>
      </c>
      <c r="G50" s="10">
        <f aca="true" t="shared" si="4" ref="G50:G63">E50*F50</f>
        <v>0</v>
      </c>
      <c r="H50" s="10">
        <v>39.5</v>
      </c>
      <c r="I50" s="25">
        <v>60</v>
      </c>
      <c r="J50" s="26">
        <f aca="true" t="shared" si="5" ref="J50:J63">E50*I50</f>
        <v>0</v>
      </c>
      <c r="K50" s="48"/>
      <c r="L50" s="13"/>
      <c r="M50" s="13"/>
      <c r="N50" s="13"/>
      <c r="O50" s="13"/>
      <c r="P50" s="13"/>
    </row>
    <row r="51" spans="1:16" ht="15" customHeight="1">
      <c r="A51" s="7"/>
      <c r="B51" s="9">
        <v>32</v>
      </c>
      <c r="C51" s="9" t="s">
        <v>44</v>
      </c>
      <c r="D51" s="9" t="s">
        <v>45</v>
      </c>
      <c r="E51" s="73"/>
      <c r="F51" s="10">
        <v>11.3</v>
      </c>
      <c r="G51" s="10">
        <f t="shared" si="4"/>
        <v>0</v>
      </c>
      <c r="H51" s="10">
        <v>14</v>
      </c>
      <c r="I51" s="25">
        <v>35</v>
      </c>
      <c r="J51" s="26">
        <f t="shared" si="5"/>
        <v>0</v>
      </c>
      <c r="K51" s="48"/>
      <c r="L51" s="13"/>
      <c r="M51" s="13"/>
      <c r="N51" s="13"/>
      <c r="O51" s="13"/>
      <c r="P51" s="13"/>
    </row>
    <row r="52" spans="1:16" ht="15" customHeight="1">
      <c r="A52" s="7"/>
      <c r="B52" s="9">
        <v>33</v>
      </c>
      <c r="C52" s="9" t="s">
        <v>46</v>
      </c>
      <c r="D52" s="9" t="s">
        <v>47</v>
      </c>
      <c r="E52" s="73"/>
      <c r="F52" s="10">
        <v>31.9</v>
      </c>
      <c r="G52" s="10">
        <f t="shared" si="4"/>
        <v>0</v>
      </c>
      <c r="H52" s="10">
        <v>39.5</v>
      </c>
      <c r="I52" s="25">
        <v>75</v>
      </c>
      <c r="J52" s="26">
        <f t="shared" si="5"/>
        <v>0</v>
      </c>
      <c r="K52" s="48"/>
      <c r="L52" s="13"/>
      <c r="M52" s="13"/>
      <c r="N52" s="13"/>
      <c r="O52" s="13"/>
      <c r="P52" s="13"/>
    </row>
    <row r="53" spans="1:16" ht="15" customHeight="1">
      <c r="A53" s="7"/>
      <c r="B53" s="9">
        <v>34</v>
      </c>
      <c r="C53" s="9" t="s">
        <v>48</v>
      </c>
      <c r="D53" s="9" t="s">
        <v>49</v>
      </c>
      <c r="E53" s="73"/>
      <c r="F53" s="10">
        <v>11.3</v>
      </c>
      <c r="G53" s="10">
        <f t="shared" si="4"/>
        <v>0</v>
      </c>
      <c r="H53" s="10">
        <v>14</v>
      </c>
      <c r="I53" s="25">
        <v>40</v>
      </c>
      <c r="J53" s="26">
        <f t="shared" si="5"/>
        <v>0</v>
      </c>
      <c r="K53" s="48"/>
      <c r="L53" s="13"/>
      <c r="M53" s="13"/>
      <c r="N53" s="13"/>
      <c r="O53" s="13"/>
      <c r="P53" s="13"/>
    </row>
    <row r="54" spans="1:16" ht="15" customHeight="1">
      <c r="A54" s="7"/>
      <c r="B54" s="9">
        <v>35</v>
      </c>
      <c r="C54" s="9" t="s">
        <v>50</v>
      </c>
      <c r="D54" s="9" t="s">
        <v>51</v>
      </c>
      <c r="E54" s="73"/>
      <c r="F54" s="10">
        <v>15.1</v>
      </c>
      <c r="G54" s="10">
        <f t="shared" si="4"/>
        <v>0</v>
      </c>
      <c r="H54" s="10">
        <v>21</v>
      </c>
      <c r="I54" s="25">
        <v>50</v>
      </c>
      <c r="J54" s="26">
        <f t="shared" si="5"/>
        <v>0</v>
      </c>
      <c r="K54" s="48"/>
      <c r="L54" s="13"/>
      <c r="M54" s="13"/>
      <c r="N54" s="13"/>
      <c r="O54" s="13"/>
      <c r="P54" s="13"/>
    </row>
    <row r="55" spans="1:16" ht="15" customHeight="1">
      <c r="A55" s="7"/>
      <c r="B55" s="9">
        <v>36</v>
      </c>
      <c r="C55" s="9" t="s">
        <v>52</v>
      </c>
      <c r="D55" s="9" t="s">
        <v>53</v>
      </c>
      <c r="E55" s="73"/>
      <c r="F55" s="10">
        <v>15.1</v>
      </c>
      <c r="G55" s="10">
        <f t="shared" si="4"/>
        <v>0</v>
      </c>
      <c r="H55" s="10">
        <v>21</v>
      </c>
      <c r="I55" s="25">
        <v>70</v>
      </c>
      <c r="J55" s="26">
        <f t="shared" si="5"/>
        <v>0</v>
      </c>
      <c r="K55" s="48"/>
      <c r="L55" s="13"/>
      <c r="M55" s="13"/>
      <c r="N55" s="13"/>
      <c r="O55" s="13"/>
      <c r="P55" s="13"/>
    </row>
    <row r="56" spans="1:16" ht="15" customHeight="1">
      <c r="A56" s="7"/>
      <c r="B56" s="9">
        <v>37</v>
      </c>
      <c r="C56" s="9" t="s">
        <v>54</v>
      </c>
      <c r="D56" s="9" t="s">
        <v>55</v>
      </c>
      <c r="E56" s="73"/>
      <c r="F56" s="10">
        <v>39.6</v>
      </c>
      <c r="G56" s="10">
        <f t="shared" si="4"/>
        <v>0</v>
      </c>
      <c r="H56" s="10">
        <v>65</v>
      </c>
      <c r="I56" s="25">
        <v>75</v>
      </c>
      <c r="J56" s="26">
        <f t="shared" si="5"/>
        <v>0</v>
      </c>
      <c r="K56" s="48"/>
      <c r="L56" s="13"/>
      <c r="M56" s="13"/>
      <c r="N56" s="13"/>
      <c r="O56" s="13"/>
      <c r="P56" s="13"/>
    </row>
    <row r="57" spans="1:16" ht="15" customHeight="1">
      <c r="A57" s="7"/>
      <c r="B57" s="9">
        <v>38</v>
      </c>
      <c r="C57" s="9" t="s">
        <v>56</v>
      </c>
      <c r="D57" s="9" t="s">
        <v>57</v>
      </c>
      <c r="E57" s="73"/>
      <c r="F57" s="10">
        <v>23.1</v>
      </c>
      <c r="G57" s="10">
        <f t="shared" si="4"/>
        <v>0</v>
      </c>
      <c r="H57" s="10">
        <v>33</v>
      </c>
      <c r="I57" s="25">
        <v>65</v>
      </c>
      <c r="J57" s="26">
        <f t="shared" si="5"/>
        <v>0</v>
      </c>
      <c r="K57" s="48"/>
      <c r="L57" s="13"/>
      <c r="M57" s="13"/>
      <c r="N57" s="13"/>
      <c r="O57" s="13"/>
      <c r="P57" s="13"/>
    </row>
    <row r="58" spans="1:16" ht="15" customHeight="1">
      <c r="A58" s="7"/>
      <c r="B58" s="9">
        <v>39</v>
      </c>
      <c r="C58" s="9" t="s">
        <v>58</v>
      </c>
      <c r="D58" s="9" t="s">
        <v>59</v>
      </c>
      <c r="E58" s="73"/>
      <c r="F58" s="10">
        <v>13.9</v>
      </c>
      <c r="G58" s="10">
        <f t="shared" si="4"/>
        <v>0</v>
      </c>
      <c r="H58" s="10">
        <v>20</v>
      </c>
      <c r="I58" s="25">
        <v>55</v>
      </c>
      <c r="J58" s="26">
        <f t="shared" si="5"/>
        <v>0</v>
      </c>
      <c r="K58" s="48"/>
      <c r="L58" s="13"/>
      <c r="M58" s="13"/>
      <c r="N58" s="13"/>
      <c r="O58" s="13"/>
      <c r="P58" s="13"/>
    </row>
    <row r="59" spans="1:16" ht="15" customHeight="1">
      <c r="A59" s="7"/>
      <c r="B59" s="9">
        <v>40</v>
      </c>
      <c r="C59" s="9" t="s">
        <v>60</v>
      </c>
      <c r="D59" s="9" t="s">
        <v>61</v>
      </c>
      <c r="E59" s="73"/>
      <c r="F59" s="10">
        <v>109.1</v>
      </c>
      <c r="G59" s="10">
        <f t="shared" si="4"/>
        <v>0</v>
      </c>
      <c r="H59" s="10">
        <v>131.5</v>
      </c>
      <c r="I59" s="25">
        <v>185</v>
      </c>
      <c r="J59" s="26">
        <f t="shared" si="5"/>
        <v>0</v>
      </c>
      <c r="K59" s="48"/>
      <c r="L59" s="13"/>
      <c r="M59" s="13"/>
      <c r="N59" s="13"/>
      <c r="O59" s="13"/>
      <c r="P59" s="13"/>
    </row>
    <row r="60" spans="1:16" ht="15" customHeight="1">
      <c r="A60" s="7"/>
      <c r="B60" s="9">
        <v>41</v>
      </c>
      <c r="C60" s="9" t="s">
        <v>62</v>
      </c>
      <c r="D60" s="9" t="s">
        <v>63</v>
      </c>
      <c r="E60" s="73"/>
      <c r="F60" s="10">
        <v>109.1</v>
      </c>
      <c r="G60" s="10">
        <f t="shared" si="4"/>
        <v>0</v>
      </c>
      <c r="H60" s="10">
        <v>131.5</v>
      </c>
      <c r="I60" s="25">
        <v>250</v>
      </c>
      <c r="J60" s="26">
        <f t="shared" si="5"/>
        <v>0</v>
      </c>
      <c r="K60" s="48"/>
      <c r="L60" s="13"/>
      <c r="M60" s="13"/>
      <c r="N60" s="13"/>
      <c r="O60" s="13"/>
      <c r="P60" s="13"/>
    </row>
    <row r="61" spans="1:16" ht="15" customHeight="1">
      <c r="A61" s="7"/>
      <c r="B61" s="9">
        <v>42</v>
      </c>
      <c r="C61" s="9" t="s">
        <v>64</v>
      </c>
      <c r="D61" s="9" t="s">
        <v>65</v>
      </c>
      <c r="E61" s="73"/>
      <c r="F61" s="10">
        <v>52</v>
      </c>
      <c r="G61" s="10">
        <f t="shared" si="4"/>
        <v>0</v>
      </c>
      <c r="H61" s="10">
        <v>75</v>
      </c>
      <c r="I61" s="25">
        <v>185</v>
      </c>
      <c r="J61" s="26">
        <f t="shared" si="5"/>
        <v>0</v>
      </c>
      <c r="K61" s="48"/>
      <c r="L61" s="13"/>
      <c r="M61" s="13"/>
      <c r="N61" s="13"/>
      <c r="O61" s="13"/>
      <c r="P61" s="13"/>
    </row>
    <row r="62" spans="1:16" ht="15" customHeight="1">
      <c r="A62" s="7"/>
      <c r="B62" s="9">
        <v>43</v>
      </c>
      <c r="C62" s="9" t="s">
        <v>66</v>
      </c>
      <c r="D62" s="9" t="s">
        <v>67</v>
      </c>
      <c r="E62" s="73"/>
      <c r="F62" s="10">
        <v>16.2</v>
      </c>
      <c r="G62" s="10">
        <f t="shared" si="4"/>
        <v>0</v>
      </c>
      <c r="H62" s="10">
        <v>22</v>
      </c>
      <c r="I62" s="25">
        <v>55</v>
      </c>
      <c r="J62" s="26">
        <f t="shared" si="5"/>
        <v>0</v>
      </c>
      <c r="K62" s="48"/>
      <c r="L62" s="13"/>
      <c r="M62" s="13"/>
      <c r="N62" s="13"/>
      <c r="O62" s="13"/>
      <c r="P62" s="13"/>
    </row>
    <row r="63" spans="1:16" ht="15.75" customHeight="1">
      <c r="A63" s="7"/>
      <c r="B63" s="9">
        <v>44</v>
      </c>
      <c r="C63" s="9" t="s">
        <v>68</v>
      </c>
      <c r="D63" s="9" t="s">
        <v>38</v>
      </c>
      <c r="E63" s="73"/>
      <c r="F63" s="10">
        <v>64.8</v>
      </c>
      <c r="G63" s="10">
        <f t="shared" si="4"/>
        <v>0</v>
      </c>
      <c r="H63" s="10">
        <v>88</v>
      </c>
      <c r="I63" s="25">
        <v>535</v>
      </c>
      <c r="J63" s="26">
        <f t="shared" si="5"/>
        <v>0</v>
      </c>
      <c r="K63" s="48"/>
      <c r="L63" s="13"/>
      <c r="M63" s="13"/>
      <c r="N63" s="13"/>
      <c r="O63" s="13"/>
      <c r="P63" s="13"/>
    </row>
    <row r="64" spans="1:16" ht="15.75" customHeight="1">
      <c r="A64" s="7"/>
      <c r="B64" s="58"/>
      <c r="C64" s="74" t="s">
        <v>69</v>
      </c>
      <c r="D64" s="59"/>
      <c r="E64" s="59"/>
      <c r="F64" s="59"/>
      <c r="G64" s="60"/>
      <c r="H64" s="61"/>
      <c r="I64" s="27"/>
      <c r="J64" s="26"/>
      <c r="K64" s="48"/>
      <c r="L64" s="13"/>
      <c r="M64" s="13"/>
      <c r="N64" s="13"/>
      <c r="O64" s="13"/>
      <c r="P64" s="13"/>
    </row>
    <row r="65" spans="1:16" ht="15" customHeight="1">
      <c r="A65" s="7"/>
      <c r="B65" s="9">
        <v>45</v>
      </c>
      <c r="C65" s="9" t="s">
        <v>70</v>
      </c>
      <c r="D65" s="9" t="s">
        <v>71</v>
      </c>
      <c r="E65" s="73"/>
      <c r="F65" s="10">
        <v>10.9</v>
      </c>
      <c r="G65" s="10">
        <f aca="true" t="shared" si="6" ref="G65:G82">E65*F65</f>
        <v>0</v>
      </c>
      <c r="H65" s="10">
        <v>12.5</v>
      </c>
      <c r="I65" s="25">
        <v>310</v>
      </c>
      <c r="J65" s="26">
        <f aca="true" t="shared" si="7" ref="J65:J82">E65*I65</f>
        <v>0</v>
      </c>
      <c r="K65" s="48"/>
      <c r="L65" s="13"/>
      <c r="M65" s="13"/>
      <c r="N65" s="13"/>
      <c r="O65" s="13"/>
      <c r="P65" s="13"/>
    </row>
    <row r="66" spans="1:16" ht="15" customHeight="1">
      <c r="A66" s="7"/>
      <c r="B66" s="9">
        <v>46</v>
      </c>
      <c r="C66" s="9" t="s">
        <v>72</v>
      </c>
      <c r="D66" s="9" t="s">
        <v>71</v>
      </c>
      <c r="E66" s="73"/>
      <c r="F66" s="10">
        <v>10.9</v>
      </c>
      <c r="G66" s="10">
        <f t="shared" si="6"/>
        <v>0</v>
      </c>
      <c r="H66" s="10">
        <v>12.5</v>
      </c>
      <c r="I66" s="25">
        <v>310</v>
      </c>
      <c r="J66" s="26">
        <f t="shared" si="7"/>
        <v>0</v>
      </c>
      <c r="K66" s="48"/>
      <c r="L66" s="13"/>
      <c r="M66" s="13"/>
      <c r="N66" s="13"/>
      <c r="O66" s="13"/>
      <c r="P66" s="13"/>
    </row>
    <row r="67" spans="1:16" ht="15" customHeight="1">
      <c r="A67" s="7"/>
      <c r="B67" s="9">
        <v>47</v>
      </c>
      <c r="C67" s="9" t="s">
        <v>73</v>
      </c>
      <c r="D67" s="9" t="s">
        <v>74</v>
      </c>
      <c r="E67" s="73"/>
      <c r="F67" s="10">
        <v>6.7</v>
      </c>
      <c r="G67" s="10">
        <f t="shared" si="6"/>
        <v>0</v>
      </c>
      <c r="H67" s="10">
        <v>7.5</v>
      </c>
      <c r="I67" s="25">
        <v>200</v>
      </c>
      <c r="J67" s="26">
        <f t="shared" si="7"/>
        <v>0</v>
      </c>
      <c r="K67" s="48"/>
      <c r="L67" s="13"/>
      <c r="M67" s="13"/>
      <c r="N67" s="13"/>
      <c r="O67" s="13"/>
      <c r="P67" s="13"/>
    </row>
    <row r="68" spans="1:16" ht="15" customHeight="1">
      <c r="A68" s="7"/>
      <c r="B68" s="9">
        <v>48</v>
      </c>
      <c r="C68" s="9" t="s">
        <v>75</v>
      </c>
      <c r="D68" s="9" t="s">
        <v>76</v>
      </c>
      <c r="E68" s="73"/>
      <c r="F68" s="10">
        <v>10.2</v>
      </c>
      <c r="G68" s="10">
        <f>E68*F68</f>
        <v>0</v>
      </c>
      <c r="H68" s="10">
        <v>11.6</v>
      </c>
      <c r="I68" s="25">
        <v>105</v>
      </c>
      <c r="J68" s="26">
        <f>E68*I68</f>
        <v>0</v>
      </c>
      <c r="K68" s="48"/>
      <c r="L68" s="13"/>
      <c r="M68" s="13"/>
      <c r="N68" s="13"/>
      <c r="O68" s="13"/>
      <c r="P68" s="13"/>
    </row>
    <row r="69" spans="1:16" ht="15" customHeight="1">
      <c r="A69" s="7"/>
      <c r="B69" s="9">
        <v>49</v>
      </c>
      <c r="C69" s="9" t="s">
        <v>143</v>
      </c>
      <c r="D69" s="9" t="s">
        <v>53</v>
      </c>
      <c r="E69" s="73"/>
      <c r="F69" s="10">
        <v>6.7</v>
      </c>
      <c r="G69" s="10">
        <f t="shared" si="6"/>
        <v>0</v>
      </c>
      <c r="H69" s="10">
        <v>7.5</v>
      </c>
      <c r="I69" s="25">
        <v>40</v>
      </c>
      <c r="J69" s="26">
        <f t="shared" si="7"/>
        <v>0</v>
      </c>
      <c r="K69" s="48"/>
      <c r="L69" s="13"/>
      <c r="M69" s="13"/>
      <c r="N69" s="13"/>
      <c r="O69" s="13"/>
      <c r="P69" s="13"/>
    </row>
    <row r="70" spans="1:16" ht="15" customHeight="1">
      <c r="A70" s="7"/>
      <c r="B70" s="9">
        <v>50</v>
      </c>
      <c r="C70" s="9" t="s">
        <v>77</v>
      </c>
      <c r="D70" s="9" t="s">
        <v>11</v>
      </c>
      <c r="E70" s="73"/>
      <c r="F70" s="10">
        <v>8.9</v>
      </c>
      <c r="G70" s="10">
        <f t="shared" si="6"/>
        <v>0</v>
      </c>
      <c r="H70" s="10">
        <v>10</v>
      </c>
      <c r="I70" s="25">
        <v>215</v>
      </c>
      <c r="J70" s="26">
        <f t="shared" si="7"/>
        <v>0</v>
      </c>
      <c r="K70" s="48"/>
      <c r="L70" s="13"/>
      <c r="M70" s="13"/>
      <c r="N70" s="13"/>
      <c r="O70" s="13"/>
      <c r="P70" s="13"/>
    </row>
    <row r="71" spans="1:16" ht="15" customHeight="1">
      <c r="A71" s="7"/>
      <c r="B71" s="9">
        <v>51</v>
      </c>
      <c r="C71" s="9" t="s">
        <v>78</v>
      </c>
      <c r="D71" s="9" t="s">
        <v>79</v>
      </c>
      <c r="E71" s="73"/>
      <c r="F71" s="10">
        <v>7.9</v>
      </c>
      <c r="G71" s="10">
        <f t="shared" si="6"/>
        <v>0</v>
      </c>
      <c r="H71" s="10">
        <v>8.8</v>
      </c>
      <c r="I71" s="25">
        <v>170</v>
      </c>
      <c r="J71" s="26">
        <f t="shared" si="7"/>
        <v>0</v>
      </c>
      <c r="K71" s="48"/>
      <c r="L71" s="13"/>
      <c r="M71" s="13"/>
      <c r="N71" s="13"/>
      <c r="O71" s="13"/>
      <c r="P71" s="13"/>
    </row>
    <row r="72" spans="1:16" ht="15" customHeight="1">
      <c r="A72" s="7"/>
      <c r="B72" s="9">
        <v>52</v>
      </c>
      <c r="C72" s="9" t="s">
        <v>145</v>
      </c>
      <c r="D72" s="9" t="s">
        <v>144</v>
      </c>
      <c r="E72" s="73"/>
      <c r="F72" s="10">
        <v>3.4</v>
      </c>
      <c r="G72" s="10">
        <f t="shared" si="6"/>
        <v>0</v>
      </c>
      <c r="H72" s="10">
        <v>3.8</v>
      </c>
      <c r="I72" s="25">
        <v>86</v>
      </c>
      <c r="J72" s="26">
        <f t="shared" si="7"/>
        <v>0</v>
      </c>
      <c r="K72" s="48"/>
      <c r="L72" s="13"/>
      <c r="M72" s="13"/>
      <c r="N72" s="13"/>
      <c r="O72" s="13"/>
      <c r="P72" s="13"/>
    </row>
    <row r="73" spans="1:16" ht="15" customHeight="1">
      <c r="A73" s="7"/>
      <c r="B73" s="9">
        <v>53</v>
      </c>
      <c r="C73" s="9" t="s">
        <v>131</v>
      </c>
      <c r="D73" s="9" t="s">
        <v>132</v>
      </c>
      <c r="E73" s="73"/>
      <c r="F73" s="10">
        <v>6.4</v>
      </c>
      <c r="G73" s="10">
        <f>E73*F73</f>
        <v>0</v>
      </c>
      <c r="H73" s="10">
        <v>7.3</v>
      </c>
      <c r="I73" s="25">
        <v>200</v>
      </c>
      <c r="J73" s="26">
        <f>E73*I73</f>
        <v>0</v>
      </c>
      <c r="K73" s="48"/>
      <c r="L73" s="13"/>
      <c r="M73" s="13"/>
      <c r="N73" s="13"/>
      <c r="O73" s="13"/>
      <c r="P73" s="13"/>
    </row>
    <row r="74" spans="1:16" ht="15" customHeight="1">
      <c r="A74" s="7"/>
      <c r="B74" s="9">
        <v>54</v>
      </c>
      <c r="C74" s="9" t="s">
        <v>169</v>
      </c>
      <c r="D74" s="9" t="s">
        <v>80</v>
      </c>
      <c r="E74" s="73"/>
      <c r="F74" s="10">
        <v>10.8</v>
      </c>
      <c r="G74" s="10">
        <f t="shared" si="6"/>
        <v>0</v>
      </c>
      <c r="H74" s="10">
        <v>12</v>
      </c>
      <c r="I74" s="25">
        <v>118</v>
      </c>
      <c r="J74" s="26">
        <f t="shared" si="7"/>
        <v>0</v>
      </c>
      <c r="K74" s="48"/>
      <c r="L74" s="13"/>
      <c r="M74" s="13"/>
      <c r="N74" s="13"/>
      <c r="O74" s="13"/>
      <c r="P74" s="13"/>
    </row>
    <row r="75" spans="1:16" ht="15" customHeight="1">
      <c r="A75" s="7"/>
      <c r="B75" s="9">
        <v>55</v>
      </c>
      <c r="C75" s="9" t="s">
        <v>170</v>
      </c>
      <c r="D75" s="9" t="s">
        <v>80</v>
      </c>
      <c r="E75" s="73"/>
      <c r="F75" s="10">
        <v>10.8</v>
      </c>
      <c r="G75" s="10">
        <f t="shared" si="6"/>
        <v>0</v>
      </c>
      <c r="H75" s="10">
        <v>12</v>
      </c>
      <c r="I75" s="25">
        <v>128</v>
      </c>
      <c r="J75" s="26">
        <f t="shared" si="7"/>
        <v>0</v>
      </c>
      <c r="K75" s="48"/>
      <c r="L75" s="13"/>
      <c r="M75" s="13"/>
      <c r="N75" s="13"/>
      <c r="O75" s="13"/>
      <c r="P75" s="13"/>
    </row>
    <row r="76" spans="1:16" ht="15" customHeight="1">
      <c r="A76" s="7"/>
      <c r="B76" s="9">
        <v>56</v>
      </c>
      <c r="C76" s="9" t="s">
        <v>168</v>
      </c>
      <c r="D76" s="9" t="s">
        <v>81</v>
      </c>
      <c r="E76" s="73"/>
      <c r="F76" s="10">
        <v>13.4</v>
      </c>
      <c r="G76" s="10">
        <f t="shared" si="6"/>
        <v>0</v>
      </c>
      <c r="H76" s="10">
        <v>15.5</v>
      </c>
      <c r="I76" s="25">
        <v>71</v>
      </c>
      <c r="J76" s="26">
        <f t="shared" si="7"/>
        <v>0</v>
      </c>
      <c r="K76" s="48"/>
      <c r="L76" s="13"/>
      <c r="M76" s="13"/>
      <c r="N76" s="13"/>
      <c r="O76" s="13"/>
      <c r="P76" s="13"/>
    </row>
    <row r="77" spans="1:16" ht="15" customHeight="1">
      <c r="A77" s="7"/>
      <c r="B77" s="9">
        <v>57</v>
      </c>
      <c r="C77" s="9" t="s">
        <v>171</v>
      </c>
      <c r="D77" s="9" t="s">
        <v>82</v>
      </c>
      <c r="E77" s="73"/>
      <c r="F77" s="10">
        <v>13.4</v>
      </c>
      <c r="G77" s="10">
        <f t="shared" si="6"/>
        <v>0</v>
      </c>
      <c r="H77" s="10">
        <v>15.5</v>
      </c>
      <c r="I77" s="25">
        <v>49</v>
      </c>
      <c r="J77" s="26">
        <f t="shared" si="7"/>
        <v>0</v>
      </c>
      <c r="K77" s="48"/>
      <c r="L77" s="13"/>
      <c r="M77" s="13"/>
      <c r="N77" s="13"/>
      <c r="O77" s="13"/>
      <c r="P77" s="13"/>
    </row>
    <row r="78" spans="1:16" ht="15" customHeight="1">
      <c r="A78" s="7"/>
      <c r="B78" s="9">
        <v>58</v>
      </c>
      <c r="C78" s="9" t="s">
        <v>83</v>
      </c>
      <c r="D78" s="9" t="s">
        <v>71</v>
      </c>
      <c r="E78" s="73"/>
      <c r="F78" s="10">
        <v>10.8</v>
      </c>
      <c r="G78" s="10">
        <f t="shared" si="6"/>
        <v>0</v>
      </c>
      <c r="H78" s="10">
        <v>12</v>
      </c>
      <c r="I78" s="25">
        <v>292</v>
      </c>
      <c r="J78" s="26">
        <f t="shared" si="7"/>
        <v>0</v>
      </c>
      <c r="K78" s="48"/>
      <c r="L78" s="13"/>
      <c r="M78" s="13"/>
      <c r="N78" s="13"/>
      <c r="O78" s="13"/>
      <c r="P78" s="13"/>
    </row>
    <row r="79" spans="1:16" ht="15" customHeight="1">
      <c r="A79" s="7"/>
      <c r="B79" s="9">
        <v>59</v>
      </c>
      <c r="C79" s="87" t="s">
        <v>172</v>
      </c>
      <c r="D79" s="9" t="s">
        <v>84</v>
      </c>
      <c r="E79" s="73"/>
      <c r="F79" s="10">
        <v>22.4</v>
      </c>
      <c r="G79" s="10">
        <f t="shared" si="6"/>
        <v>0</v>
      </c>
      <c r="H79" s="10">
        <v>26</v>
      </c>
      <c r="I79" s="25">
        <v>170</v>
      </c>
      <c r="J79" s="26">
        <f t="shared" si="7"/>
        <v>0</v>
      </c>
      <c r="K79" s="48"/>
      <c r="L79" s="13"/>
      <c r="M79" s="13"/>
      <c r="N79" s="13"/>
      <c r="O79" s="13"/>
      <c r="P79" s="13"/>
    </row>
    <row r="80" spans="1:16" ht="15" customHeight="1">
      <c r="A80" s="7"/>
      <c r="B80" s="9">
        <v>60</v>
      </c>
      <c r="C80" s="9" t="s">
        <v>167</v>
      </c>
      <c r="D80" s="9" t="s">
        <v>84</v>
      </c>
      <c r="E80" s="73"/>
      <c r="F80" s="10">
        <v>23.2</v>
      </c>
      <c r="G80" s="10">
        <f t="shared" si="6"/>
        <v>0</v>
      </c>
      <c r="H80" s="10">
        <v>27</v>
      </c>
      <c r="I80" s="25">
        <v>190</v>
      </c>
      <c r="J80" s="26">
        <f t="shared" si="7"/>
        <v>0</v>
      </c>
      <c r="K80" s="48"/>
      <c r="L80" s="13"/>
      <c r="M80" s="13"/>
      <c r="N80" s="13"/>
      <c r="O80" s="13"/>
      <c r="P80" s="13"/>
    </row>
    <row r="81" spans="1:16" ht="15" customHeight="1">
      <c r="A81" s="7"/>
      <c r="B81" s="9">
        <v>61</v>
      </c>
      <c r="C81" s="9" t="s">
        <v>85</v>
      </c>
      <c r="D81" s="9" t="s">
        <v>86</v>
      </c>
      <c r="E81" s="73"/>
      <c r="F81" s="10">
        <v>36.8</v>
      </c>
      <c r="G81" s="10">
        <f t="shared" si="6"/>
        <v>0</v>
      </c>
      <c r="H81" s="10">
        <v>42</v>
      </c>
      <c r="I81" s="25">
        <v>130</v>
      </c>
      <c r="J81" s="26">
        <f t="shared" si="7"/>
        <v>0</v>
      </c>
      <c r="K81" s="48"/>
      <c r="L81" s="13"/>
      <c r="M81" s="13"/>
      <c r="N81" s="13"/>
      <c r="O81" s="13"/>
      <c r="P81" s="13"/>
    </row>
    <row r="82" spans="1:16" ht="15.75" customHeight="1">
      <c r="A82" s="7"/>
      <c r="B82" s="9">
        <v>62</v>
      </c>
      <c r="C82" s="9" t="s">
        <v>87</v>
      </c>
      <c r="D82" s="9" t="s">
        <v>86</v>
      </c>
      <c r="E82" s="73"/>
      <c r="F82" s="10">
        <v>39</v>
      </c>
      <c r="G82" s="10">
        <f t="shared" si="6"/>
        <v>0</v>
      </c>
      <c r="H82" s="10">
        <v>45</v>
      </c>
      <c r="I82" s="25">
        <v>130</v>
      </c>
      <c r="J82" s="26">
        <f t="shared" si="7"/>
        <v>0</v>
      </c>
      <c r="K82" s="48"/>
      <c r="L82" s="13"/>
      <c r="M82" s="13"/>
      <c r="N82" s="13"/>
      <c r="O82" s="13"/>
      <c r="P82" s="13"/>
    </row>
    <row r="83" spans="1:16" ht="15.75" customHeight="1">
      <c r="A83" s="7"/>
      <c r="B83" s="58"/>
      <c r="C83" s="74" t="s">
        <v>138</v>
      </c>
      <c r="D83" s="59"/>
      <c r="E83" s="59"/>
      <c r="F83" s="59"/>
      <c r="G83" s="60"/>
      <c r="H83" s="61"/>
      <c r="I83" s="25"/>
      <c r="J83" s="26"/>
      <c r="K83" s="48"/>
      <c r="L83" s="13"/>
      <c r="M83" s="13"/>
      <c r="N83" s="13"/>
      <c r="O83" s="13"/>
      <c r="P83" s="13"/>
    </row>
    <row r="84" spans="1:16" ht="15.75" customHeight="1">
      <c r="A84" s="7"/>
      <c r="B84" s="9">
        <v>67</v>
      </c>
      <c r="C84" s="9" t="s">
        <v>139</v>
      </c>
      <c r="D84" s="9" t="s">
        <v>140</v>
      </c>
      <c r="E84" s="73"/>
      <c r="F84" s="10">
        <v>4.9</v>
      </c>
      <c r="G84" s="10">
        <f>E84*F84</f>
        <v>0</v>
      </c>
      <c r="H84" s="10">
        <v>5.1</v>
      </c>
      <c r="I84" s="25">
        <v>163</v>
      </c>
      <c r="J84" s="26">
        <f>E84*I84</f>
        <v>0</v>
      </c>
      <c r="K84" s="48"/>
      <c r="L84" s="13"/>
      <c r="M84" s="13"/>
      <c r="N84" s="13"/>
      <c r="O84" s="13"/>
      <c r="P84" s="13"/>
    </row>
    <row r="85" spans="1:16" ht="15.75" customHeight="1">
      <c r="A85" s="7"/>
      <c r="B85" s="9">
        <v>68</v>
      </c>
      <c r="C85" s="9" t="s">
        <v>141</v>
      </c>
      <c r="D85" s="9" t="s">
        <v>140</v>
      </c>
      <c r="E85" s="73"/>
      <c r="F85" s="10">
        <v>5</v>
      </c>
      <c r="G85" s="10">
        <f>E85*F85</f>
        <v>0</v>
      </c>
      <c r="H85" s="10">
        <v>4.5</v>
      </c>
      <c r="I85" s="25">
        <v>115</v>
      </c>
      <c r="J85" s="26">
        <f>E85*I85</f>
        <v>0</v>
      </c>
      <c r="K85" s="48"/>
      <c r="L85" s="13"/>
      <c r="M85" s="13"/>
      <c r="N85" s="13"/>
      <c r="O85" s="13"/>
      <c r="P85" s="13"/>
    </row>
    <row r="86" spans="1:16" ht="15.75" customHeight="1">
      <c r="A86" s="7"/>
      <c r="B86" s="9">
        <v>69</v>
      </c>
      <c r="C86" s="9" t="s">
        <v>142</v>
      </c>
      <c r="D86" s="9" t="s">
        <v>140</v>
      </c>
      <c r="E86" s="73"/>
      <c r="F86" s="10">
        <v>3.8</v>
      </c>
      <c r="G86" s="10">
        <f>E86*F86</f>
        <v>0</v>
      </c>
      <c r="H86" s="10">
        <v>3.4</v>
      </c>
      <c r="I86" s="25">
        <v>95</v>
      </c>
      <c r="J86" s="26">
        <f>E86*I86</f>
        <v>0</v>
      </c>
      <c r="K86" s="48"/>
      <c r="L86" s="13"/>
      <c r="M86" s="13"/>
      <c r="N86" s="13"/>
      <c r="O86" s="13"/>
      <c r="P86" s="13"/>
    </row>
    <row r="87" spans="1:16" ht="15.75" customHeight="1">
      <c r="A87" s="7"/>
      <c r="B87" s="58"/>
      <c r="C87" s="74" t="s">
        <v>88</v>
      </c>
      <c r="D87" s="59"/>
      <c r="E87" s="59"/>
      <c r="F87" s="59"/>
      <c r="G87" s="60"/>
      <c r="H87" s="61"/>
      <c r="I87" s="27"/>
      <c r="J87" s="26"/>
      <c r="K87" s="48"/>
      <c r="L87" s="13"/>
      <c r="M87" s="13"/>
      <c r="N87" s="13"/>
      <c r="O87" s="13"/>
      <c r="P87" s="13"/>
    </row>
    <row r="88" spans="1:16" ht="15" customHeight="1">
      <c r="A88" s="7"/>
      <c r="B88" s="9">
        <v>70</v>
      </c>
      <c r="C88" s="9" t="s">
        <v>89</v>
      </c>
      <c r="D88" s="9" t="s">
        <v>90</v>
      </c>
      <c r="E88" s="73"/>
      <c r="F88" s="10">
        <v>1.45</v>
      </c>
      <c r="G88" s="10">
        <f aca="true" t="shared" si="8" ref="G88:G101">E88*F88</f>
        <v>0</v>
      </c>
      <c r="H88" s="10">
        <v>0</v>
      </c>
      <c r="I88" s="25">
        <v>200</v>
      </c>
      <c r="J88" s="26">
        <f aca="true" t="shared" si="9" ref="J88:J100">E88*I88</f>
        <v>0</v>
      </c>
      <c r="K88" s="48"/>
      <c r="L88" s="13"/>
      <c r="M88" s="13"/>
      <c r="N88" s="13"/>
      <c r="O88" s="13"/>
      <c r="P88" s="13"/>
    </row>
    <row r="89" spans="1:16" ht="15" customHeight="1" hidden="1">
      <c r="A89" s="7"/>
      <c r="B89" s="9">
        <v>54</v>
      </c>
      <c r="C89" s="9" t="s">
        <v>91</v>
      </c>
      <c r="D89" s="9" t="s">
        <v>92</v>
      </c>
      <c r="E89" s="73"/>
      <c r="F89" s="10">
        <v>1</v>
      </c>
      <c r="G89" s="10">
        <f t="shared" si="8"/>
        <v>0</v>
      </c>
      <c r="H89" s="10">
        <v>0</v>
      </c>
      <c r="I89" s="25">
        <v>0</v>
      </c>
      <c r="J89" s="26">
        <f t="shared" si="9"/>
        <v>0</v>
      </c>
      <c r="K89" s="48"/>
      <c r="L89" s="13"/>
      <c r="M89" s="13"/>
      <c r="N89" s="13"/>
      <c r="O89" s="13"/>
      <c r="P89" s="13"/>
    </row>
    <row r="90" spans="1:16" ht="15" customHeight="1" hidden="1">
      <c r="A90" s="7"/>
      <c r="B90" s="9">
        <v>55</v>
      </c>
      <c r="C90" s="9" t="s">
        <v>93</v>
      </c>
      <c r="D90" s="9" t="s">
        <v>92</v>
      </c>
      <c r="E90" s="73"/>
      <c r="F90" s="10">
        <v>1.5</v>
      </c>
      <c r="G90" s="10">
        <f t="shared" si="8"/>
        <v>0</v>
      </c>
      <c r="H90" s="10">
        <v>0</v>
      </c>
      <c r="I90" s="25">
        <v>0</v>
      </c>
      <c r="J90" s="26">
        <f t="shared" si="9"/>
        <v>0</v>
      </c>
      <c r="K90" s="48"/>
      <c r="L90" s="13"/>
      <c r="M90" s="13"/>
      <c r="N90" s="13"/>
      <c r="O90" s="13"/>
      <c r="P90" s="13"/>
    </row>
    <row r="91" spans="1:16" ht="15" customHeight="1" hidden="1">
      <c r="A91" s="7"/>
      <c r="B91" s="9">
        <v>56</v>
      </c>
      <c r="C91" s="9" t="s">
        <v>94</v>
      </c>
      <c r="D91" s="9" t="s">
        <v>92</v>
      </c>
      <c r="E91" s="73"/>
      <c r="F91" s="10">
        <v>1.5</v>
      </c>
      <c r="G91" s="10">
        <f t="shared" si="8"/>
        <v>0</v>
      </c>
      <c r="H91" s="10">
        <v>0</v>
      </c>
      <c r="I91" s="25">
        <v>0</v>
      </c>
      <c r="J91" s="26">
        <f t="shared" si="9"/>
        <v>0</v>
      </c>
      <c r="K91" s="48"/>
      <c r="L91" s="13"/>
      <c r="M91" s="13"/>
      <c r="N91" s="13"/>
      <c r="O91" s="13"/>
      <c r="P91" s="13"/>
    </row>
    <row r="92" spans="1:16" ht="15" customHeight="1" hidden="1">
      <c r="A92" s="7"/>
      <c r="B92" s="9">
        <v>57</v>
      </c>
      <c r="C92" s="9" t="s">
        <v>95</v>
      </c>
      <c r="D92" s="9" t="s">
        <v>92</v>
      </c>
      <c r="E92" s="73"/>
      <c r="F92" s="10">
        <v>0.5</v>
      </c>
      <c r="G92" s="10">
        <f t="shared" si="8"/>
        <v>0</v>
      </c>
      <c r="H92" s="10">
        <v>0</v>
      </c>
      <c r="I92" s="25">
        <v>0</v>
      </c>
      <c r="J92" s="26">
        <f t="shared" si="9"/>
        <v>0</v>
      </c>
      <c r="K92" s="48"/>
      <c r="L92" s="13"/>
      <c r="M92" s="13"/>
      <c r="N92" s="13"/>
      <c r="O92" s="13"/>
      <c r="P92" s="13"/>
    </row>
    <row r="93" spans="1:16" ht="15" customHeight="1" hidden="1">
      <c r="A93" s="7"/>
      <c r="B93" s="9">
        <v>58</v>
      </c>
      <c r="C93" s="9" t="s">
        <v>96</v>
      </c>
      <c r="D93" s="9" t="s">
        <v>90</v>
      </c>
      <c r="E93" s="73"/>
      <c r="F93" s="10">
        <v>1.1</v>
      </c>
      <c r="G93" s="10">
        <f t="shared" si="8"/>
        <v>0</v>
      </c>
      <c r="H93" s="10">
        <v>0</v>
      </c>
      <c r="I93" s="25">
        <v>0</v>
      </c>
      <c r="J93" s="26">
        <f t="shared" si="9"/>
        <v>0</v>
      </c>
      <c r="K93" s="48"/>
      <c r="L93" s="13"/>
      <c r="M93" s="13"/>
      <c r="N93" s="13"/>
      <c r="O93" s="13"/>
      <c r="P93" s="13"/>
    </row>
    <row r="94" spans="1:16" ht="15" customHeight="1" hidden="1">
      <c r="A94" s="7"/>
      <c r="B94" s="9">
        <v>59</v>
      </c>
      <c r="C94" s="9" t="s">
        <v>97</v>
      </c>
      <c r="D94" s="9" t="s">
        <v>90</v>
      </c>
      <c r="E94" s="73"/>
      <c r="F94" s="10">
        <v>1.1</v>
      </c>
      <c r="G94" s="10">
        <f t="shared" si="8"/>
        <v>0</v>
      </c>
      <c r="H94" s="10">
        <v>0</v>
      </c>
      <c r="I94" s="25">
        <v>0</v>
      </c>
      <c r="J94" s="26">
        <f t="shared" si="9"/>
        <v>0</v>
      </c>
      <c r="K94" s="48"/>
      <c r="L94" s="13"/>
      <c r="M94" s="13"/>
      <c r="N94" s="13"/>
      <c r="O94" s="13"/>
      <c r="P94" s="13"/>
    </row>
    <row r="95" spans="1:16" ht="15" customHeight="1" hidden="1">
      <c r="A95" s="7"/>
      <c r="B95" s="9">
        <v>60</v>
      </c>
      <c r="C95" s="9" t="s">
        <v>98</v>
      </c>
      <c r="D95" s="9" t="s">
        <v>90</v>
      </c>
      <c r="E95" s="73"/>
      <c r="F95" s="10">
        <v>1.3</v>
      </c>
      <c r="G95" s="10">
        <f t="shared" si="8"/>
        <v>0</v>
      </c>
      <c r="H95" s="10">
        <v>0</v>
      </c>
      <c r="I95" s="25">
        <v>0</v>
      </c>
      <c r="J95" s="26">
        <f t="shared" si="9"/>
        <v>0</v>
      </c>
      <c r="K95" s="48"/>
      <c r="L95" s="13"/>
      <c r="M95" s="13"/>
      <c r="N95" s="13"/>
      <c r="O95" s="13"/>
      <c r="P95" s="13"/>
    </row>
    <row r="96" spans="1:16" ht="15" customHeight="1" hidden="1">
      <c r="A96" s="7"/>
      <c r="B96" s="9"/>
      <c r="C96" s="9" t="s">
        <v>99</v>
      </c>
      <c r="D96" s="9" t="s">
        <v>90</v>
      </c>
      <c r="E96" s="73"/>
      <c r="F96" s="10">
        <v>0.5</v>
      </c>
      <c r="G96" s="10">
        <f t="shared" si="8"/>
        <v>0</v>
      </c>
      <c r="H96" s="10">
        <v>0</v>
      </c>
      <c r="I96" s="25">
        <v>0</v>
      </c>
      <c r="J96" s="26">
        <f t="shared" si="9"/>
        <v>0</v>
      </c>
      <c r="K96" s="48"/>
      <c r="L96" s="13"/>
      <c r="M96" s="13"/>
      <c r="N96" s="13"/>
      <c r="O96" s="13"/>
      <c r="P96" s="13"/>
    </row>
    <row r="97" spans="1:16" ht="15" customHeight="1" hidden="1">
      <c r="A97" s="7"/>
      <c r="B97" s="9">
        <v>61</v>
      </c>
      <c r="C97" s="9" t="s">
        <v>100</v>
      </c>
      <c r="D97" s="9" t="s">
        <v>90</v>
      </c>
      <c r="E97" s="73"/>
      <c r="F97" s="10">
        <v>1.3</v>
      </c>
      <c r="G97" s="10">
        <f t="shared" si="8"/>
        <v>0</v>
      </c>
      <c r="H97" s="10">
        <v>0</v>
      </c>
      <c r="I97" s="25">
        <v>0</v>
      </c>
      <c r="J97" s="26">
        <f t="shared" si="9"/>
        <v>0</v>
      </c>
      <c r="K97" s="48"/>
      <c r="L97" s="13"/>
      <c r="M97" s="13"/>
      <c r="N97" s="13"/>
      <c r="O97" s="13"/>
      <c r="P97" s="13"/>
    </row>
    <row r="98" spans="1:16" ht="15" customHeight="1" hidden="1">
      <c r="A98" s="7"/>
      <c r="B98" s="9">
        <v>62</v>
      </c>
      <c r="C98" s="9" t="s">
        <v>101</v>
      </c>
      <c r="D98" s="9" t="s">
        <v>90</v>
      </c>
      <c r="E98" s="73"/>
      <c r="F98" s="10">
        <v>1.5</v>
      </c>
      <c r="G98" s="10">
        <f t="shared" si="8"/>
        <v>0</v>
      </c>
      <c r="H98" s="10">
        <v>0</v>
      </c>
      <c r="I98" s="25">
        <v>0</v>
      </c>
      <c r="J98" s="26">
        <f t="shared" si="9"/>
        <v>0</v>
      </c>
      <c r="K98" s="48"/>
      <c r="L98" s="13"/>
      <c r="M98" s="13"/>
      <c r="N98" s="13"/>
      <c r="O98" s="13"/>
      <c r="P98" s="13"/>
    </row>
    <row r="99" spans="1:16" ht="15" customHeight="1" hidden="1">
      <c r="A99" s="7"/>
      <c r="B99" s="9">
        <v>63</v>
      </c>
      <c r="C99" s="9" t="s">
        <v>102</v>
      </c>
      <c r="D99" s="9" t="s">
        <v>90</v>
      </c>
      <c r="E99" s="73"/>
      <c r="F99" s="10">
        <v>2.4</v>
      </c>
      <c r="G99" s="10">
        <f t="shared" si="8"/>
        <v>0</v>
      </c>
      <c r="H99" s="10">
        <v>0</v>
      </c>
      <c r="I99" s="25">
        <v>0</v>
      </c>
      <c r="J99" s="26">
        <f t="shared" si="9"/>
        <v>0</v>
      </c>
      <c r="K99" s="48"/>
      <c r="L99" s="13"/>
      <c r="M99" s="13"/>
      <c r="N99" s="13"/>
      <c r="O99" s="13"/>
      <c r="P99" s="13"/>
    </row>
    <row r="100" spans="1:16" ht="15.75" customHeight="1" hidden="1">
      <c r="A100" s="7"/>
      <c r="B100" s="9">
        <v>64</v>
      </c>
      <c r="C100" s="9" t="s">
        <v>103</v>
      </c>
      <c r="D100" s="9" t="s">
        <v>90</v>
      </c>
      <c r="E100" s="73"/>
      <c r="F100" s="10">
        <v>5.5</v>
      </c>
      <c r="G100" s="10">
        <f t="shared" si="8"/>
        <v>0</v>
      </c>
      <c r="H100" s="10">
        <v>0</v>
      </c>
      <c r="I100" s="25">
        <v>0</v>
      </c>
      <c r="J100" s="26">
        <f t="shared" si="9"/>
        <v>0</v>
      </c>
      <c r="K100" s="48"/>
      <c r="L100" s="13"/>
      <c r="M100" s="13"/>
      <c r="N100" s="13"/>
      <c r="O100" s="13"/>
      <c r="P100" s="13"/>
    </row>
    <row r="101" spans="1:16" ht="15.75" customHeight="1">
      <c r="A101" s="7"/>
      <c r="B101" s="9">
        <v>71</v>
      </c>
      <c r="C101" s="9" t="s">
        <v>127</v>
      </c>
      <c r="D101" s="9" t="s">
        <v>128</v>
      </c>
      <c r="E101" s="73"/>
      <c r="F101" s="10">
        <v>5.6</v>
      </c>
      <c r="G101" s="10">
        <f t="shared" si="8"/>
        <v>0</v>
      </c>
      <c r="H101" s="10">
        <v>0</v>
      </c>
      <c r="I101" s="25">
        <v>800</v>
      </c>
      <c r="J101" s="26">
        <f>E101*I101</f>
        <v>0</v>
      </c>
      <c r="K101" s="48"/>
      <c r="L101" s="13"/>
      <c r="M101" s="13"/>
      <c r="N101" s="13"/>
      <c r="O101" s="13"/>
      <c r="P101" s="13"/>
    </row>
    <row r="102" spans="1:16" ht="15.75" customHeight="1" thickBot="1">
      <c r="A102" s="7"/>
      <c r="B102" s="88" t="s">
        <v>104</v>
      </c>
      <c r="C102" s="88"/>
      <c r="D102" s="115" t="s">
        <v>111</v>
      </c>
      <c r="E102" s="116"/>
      <c r="F102" s="116"/>
      <c r="G102" s="116"/>
      <c r="H102" s="117"/>
      <c r="I102" s="30"/>
      <c r="J102" s="30"/>
      <c r="K102" s="48"/>
      <c r="L102" s="13"/>
      <c r="M102" s="13"/>
      <c r="N102" s="13"/>
      <c r="O102" s="13"/>
      <c r="P102" s="13"/>
    </row>
    <row r="103" spans="1:16" ht="24" customHeight="1">
      <c r="A103" s="7"/>
      <c r="B103" s="66" t="s">
        <v>120</v>
      </c>
      <c r="C103" s="67"/>
      <c r="D103" s="118"/>
      <c r="E103" s="118"/>
      <c r="F103" s="118"/>
      <c r="G103" s="118"/>
      <c r="H103" s="119"/>
      <c r="I103" s="30"/>
      <c r="J103" s="30"/>
      <c r="K103" s="48"/>
      <c r="L103" s="13"/>
      <c r="M103" s="13"/>
      <c r="N103" s="13"/>
      <c r="O103" s="13"/>
      <c r="P103" s="13"/>
    </row>
    <row r="104" spans="1:16" ht="25.5" customHeight="1">
      <c r="A104" s="7"/>
      <c r="B104" s="68" t="s">
        <v>126</v>
      </c>
      <c r="C104" s="69"/>
      <c r="D104" s="118"/>
      <c r="E104" s="118"/>
      <c r="F104" s="118"/>
      <c r="G104" s="118"/>
      <c r="H104" s="119"/>
      <c r="I104" s="31"/>
      <c r="J104" s="30"/>
      <c r="K104" s="48"/>
      <c r="L104" s="13"/>
      <c r="M104" s="13"/>
      <c r="N104" s="13"/>
      <c r="O104" s="13"/>
      <c r="P104" s="13"/>
    </row>
    <row r="105" spans="1:16" ht="31.5" customHeight="1" thickBot="1">
      <c r="A105" s="7"/>
      <c r="B105" s="70" t="s">
        <v>121</v>
      </c>
      <c r="C105" s="71"/>
      <c r="D105" s="120"/>
      <c r="E105" s="120"/>
      <c r="F105" s="120"/>
      <c r="G105" s="120"/>
      <c r="H105" s="121"/>
      <c r="I105" s="30"/>
      <c r="J105" s="30"/>
      <c r="K105" s="48"/>
      <c r="L105" s="13"/>
      <c r="M105" s="13"/>
      <c r="N105" s="13"/>
      <c r="O105" s="13"/>
      <c r="P105" s="13"/>
    </row>
    <row r="106" spans="1:16" ht="39" customHeight="1" thickBot="1">
      <c r="A106" s="7"/>
      <c r="B106" s="65" t="s">
        <v>135</v>
      </c>
      <c r="C106" s="64"/>
      <c r="I106" s="28"/>
      <c r="J106" s="29"/>
      <c r="K106" s="48"/>
      <c r="L106" s="13"/>
      <c r="M106" s="13"/>
      <c r="N106" s="13"/>
      <c r="O106" s="13"/>
      <c r="P106" s="13"/>
    </row>
    <row r="107" spans="1:14" ht="26.25" customHeight="1">
      <c r="A107" s="7"/>
      <c r="B107" s="106"/>
      <c r="C107" s="107"/>
      <c r="D107" s="107"/>
      <c r="E107" s="107"/>
      <c r="F107" s="107"/>
      <c r="G107" s="107"/>
      <c r="H107" s="108"/>
      <c r="I107" s="28"/>
      <c r="J107" s="29"/>
      <c r="K107" s="29"/>
      <c r="L107" s="17"/>
      <c r="M107" s="16"/>
      <c r="N107" s="6"/>
    </row>
    <row r="108" spans="1:14" ht="15" customHeight="1">
      <c r="A108" s="7"/>
      <c r="B108" s="109"/>
      <c r="C108" s="110"/>
      <c r="D108" s="110"/>
      <c r="E108" s="110"/>
      <c r="F108" s="110"/>
      <c r="G108" s="110"/>
      <c r="H108" s="111"/>
      <c r="I108" s="32"/>
      <c r="J108" s="29"/>
      <c r="K108" s="29"/>
      <c r="L108" s="17"/>
      <c r="M108" s="16"/>
      <c r="N108" s="6"/>
    </row>
    <row r="109" spans="1:14" ht="15" customHeight="1">
      <c r="A109" s="7"/>
      <c r="B109" s="109"/>
      <c r="C109" s="110"/>
      <c r="D109" s="110"/>
      <c r="E109" s="110"/>
      <c r="F109" s="110"/>
      <c r="G109" s="110"/>
      <c r="H109" s="111"/>
      <c r="I109" s="28"/>
      <c r="J109" s="29"/>
      <c r="K109" s="29"/>
      <c r="L109" s="17"/>
      <c r="M109" s="16"/>
      <c r="N109" s="6"/>
    </row>
    <row r="110" spans="1:13" ht="15" customHeight="1">
      <c r="A110" s="7"/>
      <c r="B110" s="109"/>
      <c r="C110" s="110"/>
      <c r="D110" s="110"/>
      <c r="E110" s="110"/>
      <c r="F110" s="110"/>
      <c r="G110" s="110"/>
      <c r="H110" s="111"/>
      <c r="I110" s="28"/>
      <c r="J110" s="29"/>
      <c r="K110" s="29"/>
      <c r="L110" s="17"/>
      <c r="M110" s="17"/>
    </row>
    <row r="111" spans="1:13" ht="15" customHeight="1">
      <c r="A111" s="7"/>
      <c r="B111" s="109"/>
      <c r="C111" s="110"/>
      <c r="D111" s="110"/>
      <c r="E111" s="110"/>
      <c r="F111" s="110"/>
      <c r="G111" s="110"/>
      <c r="H111" s="111"/>
      <c r="I111" s="28"/>
      <c r="J111" s="29"/>
      <c r="K111" s="29"/>
      <c r="L111" s="17"/>
      <c r="M111" s="18"/>
    </row>
    <row r="112" spans="1:13" ht="15.75" customHeight="1">
      <c r="A112" s="7"/>
      <c r="B112" s="109"/>
      <c r="C112" s="110"/>
      <c r="D112" s="110"/>
      <c r="E112" s="110"/>
      <c r="F112" s="110"/>
      <c r="G112" s="110"/>
      <c r="H112" s="111"/>
      <c r="I112" s="28"/>
      <c r="J112" s="29"/>
      <c r="K112" s="29"/>
      <c r="L112" s="17"/>
      <c r="M112" s="17"/>
    </row>
    <row r="113" spans="1:13" ht="15.75" customHeight="1">
      <c r="A113" s="7"/>
      <c r="B113" s="109"/>
      <c r="C113" s="110"/>
      <c r="D113" s="110"/>
      <c r="E113" s="110"/>
      <c r="F113" s="110"/>
      <c r="G113" s="110"/>
      <c r="H113" s="111"/>
      <c r="I113" s="28"/>
      <c r="J113" s="29"/>
      <c r="K113" s="29"/>
      <c r="L113" s="17"/>
      <c r="M113" s="17"/>
    </row>
    <row r="114" spans="1:13" ht="15.75" customHeight="1">
      <c r="A114" s="47"/>
      <c r="B114" s="109"/>
      <c r="C114" s="110"/>
      <c r="D114" s="110"/>
      <c r="E114" s="110"/>
      <c r="F114" s="110"/>
      <c r="G114" s="110"/>
      <c r="H114" s="111"/>
      <c r="I114" s="28"/>
      <c r="J114" s="29"/>
      <c r="K114" s="29"/>
      <c r="L114" s="17"/>
      <c r="M114" s="17"/>
    </row>
    <row r="115" spans="1:13" ht="15.75" customHeight="1">
      <c r="A115" s="12"/>
      <c r="B115" s="109"/>
      <c r="C115" s="110"/>
      <c r="D115" s="110"/>
      <c r="E115" s="110"/>
      <c r="F115" s="110"/>
      <c r="G115" s="110"/>
      <c r="H115" s="111"/>
      <c r="I115" s="28"/>
      <c r="J115" s="29"/>
      <c r="K115" s="29"/>
      <c r="L115" s="17"/>
      <c r="M115" s="17"/>
    </row>
    <row r="116" spans="1:11" ht="15.75" customHeight="1" thickBot="1">
      <c r="A116" s="12"/>
      <c r="B116" s="112"/>
      <c r="C116" s="113"/>
      <c r="D116" s="113"/>
      <c r="E116" s="113"/>
      <c r="F116" s="113"/>
      <c r="G116" s="113"/>
      <c r="H116" s="114"/>
      <c r="I116" s="28"/>
      <c r="J116" s="33"/>
      <c r="K116" s="49"/>
    </row>
    <row r="117" spans="1:11" ht="15.75" customHeight="1">
      <c r="A117" s="12"/>
      <c r="B117" s="12"/>
      <c r="C117" s="12"/>
      <c r="D117" s="12"/>
      <c r="E117" s="12"/>
      <c r="F117" s="14"/>
      <c r="G117" s="15"/>
      <c r="H117" s="14"/>
      <c r="I117" s="28"/>
      <c r="J117" s="34"/>
      <c r="K117" s="49"/>
    </row>
    <row r="118" spans="1:11" ht="15.75" customHeight="1">
      <c r="A118" s="12"/>
      <c r="B118" s="12"/>
      <c r="C118" s="12"/>
      <c r="D118" s="12"/>
      <c r="E118" s="12"/>
      <c r="F118" s="14"/>
      <c r="G118" s="15"/>
      <c r="H118" s="14"/>
      <c r="I118" s="28"/>
      <c r="J118" s="34"/>
      <c r="K118" s="49"/>
    </row>
    <row r="119" spans="1:11" ht="15.75" customHeight="1">
      <c r="A119" s="12"/>
      <c r="B119" s="12"/>
      <c r="C119" s="12"/>
      <c r="D119" s="12"/>
      <c r="E119" s="12"/>
      <c r="F119" s="14"/>
      <c r="G119" s="14"/>
      <c r="H119" s="14"/>
      <c r="I119" s="28"/>
      <c r="J119" s="33"/>
      <c r="K119" s="49"/>
    </row>
    <row r="120" spans="1:10" ht="19.5" customHeight="1">
      <c r="A120" s="12"/>
      <c r="B120" s="12"/>
      <c r="C120" s="12"/>
      <c r="D120" s="12"/>
      <c r="E120" s="12"/>
      <c r="I120" s="35"/>
      <c r="J120" s="36"/>
    </row>
    <row r="121" spans="9:10" ht="19.5" customHeight="1">
      <c r="I121" s="35"/>
      <c r="J121" s="37"/>
    </row>
  </sheetData>
  <sheetProtection selectLockedCells="1" selectUnlockedCells="1"/>
  <mergeCells count="23">
    <mergeCell ref="I2:N8"/>
    <mergeCell ref="F14:F15"/>
    <mergeCell ref="J13:J15"/>
    <mergeCell ref="I13:I15"/>
    <mergeCell ref="F10:H10"/>
    <mergeCell ref="G14:G15"/>
    <mergeCell ref="G3:G5"/>
    <mergeCell ref="H3:H5"/>
    <mergeCell ref="B107:H116"/>
    <mergeCell ref="D102:H105"/>
    <mergeCell ref="B13:C13"/>
    <mergeCell ref="D14:D15"/>
    <mergeCell ref="E14:E15"/>
    <mergeCell ref="F12:H12"/>
    <mergeCell ref="F13:H13"/>
    <mergeCell ref="F3:F4"/>
    <mergeCell ref="B102:C102"/>
    <mergeCell ref="B14:B15"/>
    <mergeCell ref="C14:C15"/>
    <mergeCell ref="H14:H15"/>
    <mergeCell ref="D9:D13"/>
    <mergeCell ref="F9:H9"/>
    <mergeCell ref="F11:H11"/>
  </mergeCells>
  <conditionalFormatting sqref="B17:H17 B65:H71 G72:G74 F72 H72 C72:D72">
    <cfRule type="expression" priority="22" dxfId="0" stopIfTrue="1">
      <formula>NOT(ISBLANK($E17))</formula>
    </cfRule>
  </conditionalFormatting>
  <conditionalFormatting sqref="B18:H24">
    <cfRule type="expression" priority="21" dxfId="0" stopIfTrue="1">
      <formula>NOT(ISBLANK($E18))</formula>
    </cfRule>
  </conditionalFormatting>
  <conditionalFormatting sqref="B26:H26">
    <cfRule type="expression" priority="20" dxfId="0" stopIfTrue="1">
      <formula>NOT(ISBLANK($E26))</formula>
    </cfRule>
  </conditionalFormatting>
  <conditionalFormatting sqref="B27:H43">
    <cfRule type="expression" priority="10" dxfId="0" stopIfTrue="1">
      <formula>NOT(ISBLANK($E27))</formula>
    </cfRule>
  </conditionalFormatting>
  <conditionalFormatting sqref="B45:H48">
    <cfRule type="expression" priority="8" dxfId="0" stopIfTrue="1">
      <formula>NOT(ISBLANK($E45))</formula>
    </cfRule>
  </conditionalFormatting>
  <conditionalFormatting sqref="B50:H63">
    <cfRule type="expression" priority="7" dxfId="0" stopIfTrue="1">
      <formula>NOT(ISBLANK($E50))</formula>
    </cfRule>
  </conditionalFormatting>
  <conditionalFormatting sqref="B75:H82 B72 E72 B73:F74 H73:H74">
    <cfRule type="expression" priority="6" dxfId="0" stopIfTrue="1">
      <formula>NOT(ISBLANK($E72))</formula>
    </cfRule>
  </conditionalFormatting>
  <conditionalFormatting sqref="B88:H101">
    <cfRule type="expression" priority="4" dxfId="0" stopIfTrue="1">
      <formula>NOT(ISBLANK($E88))</formula>
    </cfRule>
  </conditionalFormatting>
  <conditionalFormatting sqref="B84:H86">
    <cfRule type="expression" priority="1" dxfId="0" stopIfTrue="1">
      <formula>NOT(ISBLANK($E84))</formula>
    </cfRule>
  </conditionalFormatting>
  <dataValidations count="1">
    <dataValidation type="list" operator="equal" sqref="B13:C13">
      <formula1>$J$6:$J$10</formula1>
    </dataValidation>
  </dataValidations>
  <hyperlinks>
    <hyperlink ref="C6" r:id="rId1" display="infospain@dxn2u.com"/>
  </hyperlinks>
  <printOptions/>
  <pageMargins left="0.39375" right="0.39375" top="0.39375" bottom="0.39375" header="0.5118055555555555" footer="0.5118055555555555"/>
  <pageSetup firstPageNumber="1" useFirstPageNumber="1" fitToHeight="1" fitToWidth="1" horizontalDpi="600" verticalDpi="600" orientation="portrait" paperSize="9" scale="3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Martaes</cp:lastModifiedBy>
  <cp:lastPrinted>2016-11-02T17:34:30Z</cp:lastPrinted>
  <dcterms:created xsi:type="dcterms:W3CDTF">2015-05-04T11:08:44Z</dcterms:created>
  <dcterms:modified xsi:type="dcterms:W3CDTF">2017-04-19T10:54:08Z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