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0" windowWidth="15600" windowHeight="7590" activeTab="0"/>
  </bookViews>
  <sheets>
    <sheet name="COF" sheetId="1" r:id="rId1"/>
    <sheet name="Munka1" sheetId="2" r:id="rId2"/>
  </sheets>
  <definedNames/>
  <calcPr fullCalcOnLoad="1"/>
</workbook>
</file>

<file path=xl/sharedStrings.xml><?xml version="1.0" encoding="utf-8"?>
<sst xmlns="http://schemas.openxmlformats.org/spreadsheetml/2006/main" count="292" uniqueCount="228">
  <si>
    <t>60 x 450 mg</t>
  </si>
  <si>
    <t>30 x 450 mg</t>
  </si>
  <si>
    <t>90 x 450 mg</t>
  </si>
  <si>
    <t>360 x 450 mg</t>
  </si>
  <si>
    <t>30 x 270 mg</t>
  </si>
  <si>
    <t>90 x 270 mg</t>
  </si>
  <si>
    <t>360 x 270 mg</t>
  </si>
  <si>
    <t>120 x 250 mg</t>
  </si>
  <si>
    <t>500 x 250 mg</t>
  </si>
  <si>
    <t>22 g</t>
  </si>
  <si>
    <t>15 g</t>
  </si>
  <si>
    <t>30 g</t>
  </si>
  <si>
    <t>120 x 300 mg</t>
  </si>
  <si>
    <t>20 x 32 g</t>
  </si>
  <si>
    <t>20 x 4,5 g</t>
  </si>
  <si>
    <t>20 x 21 g</t>
  </si>
  <si>
    <t>20 x 2 g</t>
  </si>
  <si>
    <t>30 x 30 g</t>
  </si>
  <si>
    <t>10 x 9,5 g</t>
  </si>
  <si>
    <t>12 x 25 g</t>
  </si>
  <si>
    <t>285 ml</t>
  </si>
  <si>
    <t>250 ml</t>
  </si>
  <si>
    <t>150 g</t>
  </si>
  <si>
    <t>Set</t>
  </si>
  <si>
    <t>400 g</t>
  </si>
  <si>
    <t>Medzisúčet</t>
  </si>
  <si>
    <t>Balenie</t>
  </si>
  <si>
    <t>20 x 14 g</t>
  </si>
  <si>
    <t>Jednotková váha (g)</t>
  </si>
  <si>
    <t>Celková váha za produkt</t>
  </si>
  <si>
    <t>Celková váha</t>
  </si>
  <si>
    <t>120 g</t>
  </si>
  <si>
    <t>50 g</t>
  </si>
  <si>
    <t>20x 20 g</t>
  </si>
  <si>
    <t>700 ml</t>
  </si>
  <si>
    <t>20 x 5 g</t>
  </si>
  <si>
    <t>20 x 30 g</t>
  </si>
  <si>
    <t>75 ml</t>
  </si>
  <si>
    <t>Address :    DAXEN SLOVAKIA s.r.o.</t>
  </si>
  <si>
    <t xml:space="preserve">                    Slovakia</t>
  </si>
  <si>
    <t xml:space="preserve">Date: </t>
  </si>
  <si>
    <t>ID code:</t>
  </si>
  <si>
    <t xml:space="preserve">Deliver to:  </t>
  </si>
  <si>
    <t xml:space="preserve">Phone No.: </t>
  </si>
  <si>
    <t>No.</t>
  </si>
  <si>
    <t>Item</t>
  </si>
  <si>
    <t>Unit of Measurement</t>
  </si>
  <si>
    <t>Quantity</t>
  </si>
  <si>
    <t>Total
EUR</t>
  </si>
  <si>
    <t>PV</t>
  </si>
  <si>
    <t>Subtotal</t>
  </si>
  <si>
    <t>Subtotal without VAT</t>
  </si>
  <si>
    <t>Discount (max 50% from Total Amount)</t>
  </si>
  <si>
    <t>Freight and Handling Charges (by GLS)</t>
  </si>
  <si>
    <r>
      <rPr>
        <b/>
        <sz val="14"/>
        <rFont val="Times New Roman"/>
        <family val="1"/>
      </rPr>
      <t>Grand Total</t>
    </r>
    <r>
      <rPr>
        <b/>
        <sz val="12"/>
        <rFont val="Times New Roman"/>
        <family val="1"/>
      </rPr>
      <t xml:space="preserve"> </t>
    </r>
    <r>
      <rPr>
        <sz val="12"/>
        <rFont val="Times New Roman"/>
        <family val="1"/>
      </rPr>
      <t>Incl. Discount</t>
    </r>
  </si>
  <si>
    <t>Please, transfer money with these exact details</t>
  </si>
  <si>
    <t>The price is final including shipment charges. 
The order confirmation is valid 30 days from the date of issue. If we do not receive the payment untill this date, we consider it as canceled. Please pay exact amount from the order.</t>
  </si>
  <si>
    <r>
      <t xml:space="preserve">Company:                 </t>
    </r>
    <r>
      <rPr>
        <b/>
        <sz val="12"/>
        <rFont val="Times New Roman"/>
        <family val="4"/>
      </rPr>
      <t>DAXEN SLOVAKIA s.r.o.</t>
    </r>
  </si>
  <si>
    <r>
      <t xml:space="preserve">Account No.:        </t>
    </r>
    <r>
      <rPr>
        <b/>
        <sz val="12"/>
        <rFont val="Times New Roman"/>
        <family val="1"/>
      </rPr>
      <t xml:space="preserve">    2928864251/1100</t>
    </r>
  </si>
  <si>
    <r>
      <t xml:space="preserve">Beneficiary Name : </t>
    </r>
    <r>
      <rPr>
        <b/>
        <sz val="12"/>
        <rFont val="Times New Roman"/>
        <family val="4"/>
      </rPr>
      <t xml:space="preserve">  DAXEN SLOVAKIA s.r.o.</t>
    </r>
  </si>
  <si>
    <t xml:space="preserve">Bank Details:            Tatrabanka, a.s., </t>
  </si>
  <si>
    <r>
      <t xml:space="preserve">IBAN No.:               </t>
    </r>
    <r>
      <rPr>
        <b/>
        <sz val="12"/>
        <rFont val="Times New Roman"/>
        <family val="1"/>
      </rPr>
      <t>SK2911000000002928864251</t>
    </r>
  </si>
  <si>
    <r>
      <t xml:space="preserve">SWIFT Code:       </t>
    </r>
    <r>
      <rPr>
        <b/>
        <sz val="12"/>
        <rFont val="Times New Roman"/>
        <family val="1"/>
      </rPr>
      <t xml:space="preserve">   TATR SK BX</t>
    </r>
  </si>
  <si>
    <t xml:space="preserve">                                Hodzovo namestie 3, 811 06 Bratislava </t>
  </si>
  <si>
    <t>*DP - distribution price with VAT</t>
  </si>
  <si>
    <t>1 pc</t>
  </si>
  <si>
    <t>1 Set/ 10 pcs</t>
  </si>
  <si>
    <t>1 pc + fill</t>
  </si>
  <si>
    <t>Ref.No.:</t>
  </si>
  <si>
    <t>DAXEN SLOVAKIA s.r.o.</t>
  </si>
  <si>
    <t>From:</t>
  </si>
  <si>
    <r>
      <t xml:space="preserve">Seat of company: </t>
    </r>
    <r>
      <rPr>
        <b/>
        <sz val="11"/>
        <rFont val="Times New Roman"/>
        <family val="4"/>
      </rPr>
      <t xml:space="preserve">      Viktorinova ul.1, 821 08 Bratislava, Slovakia </t>
    </r>
  </si>
  <si>
    <t>PV
total</t>
  </si>
  <si>
    <t xml:space="preserve">                    Viktorinova ul. 1, 821 08  Bratislava</t>
  </si>
  <si>
    <t>Please indicate your member code on your payment orders as variable symbol or purpose of payment or description of transaction.</t>
  </si>
  <si>
    <t>Kits for new registrated members</t>
  </si>
  <si>
    <r>
      <rPr>
        <b/>
        <sz val="11"/>
        <rFont val="Arial"/>
        <family val="2"/>
      </rPr>
      <t>SKP003</t>
    </r>
    <r>
      <rPr>
        <sz val="11"/>
        <rFont val="Arial"/>
        <family val="2"/>
      </rPr>
      <t xml:space="preserve"> - DXN gift box</t>
    </r>
  </si>
  <si>
    <r>
      <rPr>
        <b/>
        <sz val="11"/>
        <rFont val="Arial"/>
        <family val="2"/>
      </rPr>
      <t>SKP004</t>
    </r>
    <r>
      <rPr>
        <sz val="11"/>
        <rFont val="Arial"/>
        <family val="2"/>
      </rPr>
      <t xml:space="preserve"> - DXN gift box Extra</t>
    </r>
  </si>
  <si>
    <r>
      <rPr>
        <b/>
        <sz val="11"/>
        <rFont val="Arial"/>
        <family val="2"/>
      </rPr>
      <t>FB001</t>
    </r>
    <r>
      <rPr>
        <sz val="11"/>
        <rFont val="Arial"/>
        <family val="2"/>
      </rPr>
      <t xml:space="preserve"> - Spica tea</t>
    </r>
  </si>
  <si>
    <r>
      <rPr>
        <b/>
        <sz val="11"/>
        <rFont val="Arial"/>
        <family val="2"/>
      </rPr>
      <t>FB007</t>
    </r>
    <r>
      <rPr>
        <sz val="11"/>
        <rFont val="Arial"/>
        <family val="2"/>
      </rPr>
      <t xml:space="preserve"> - Morinzhi</t>
    </r>
  </si>
  <si>
    <r>
      <rPr>
        <b/>
        <sz val="11"/>
        <rFont val="Arial"/>
        <family val="2"/>
      </rPr>
      <t>FB025</t>
    </r>
    <r>
      <rPr>
        <sz val="11"/>
        <rFont val="Arial"/>
        <family val="2"/>
      </rPr>
      <t xml:space="preserve"> - Cocozhi</t>
    </r>
  </si>
  <si>
    <r>
      <rPr>
        <b/>
        <sz val="11"/>
        <rFont val="Arial"/>
        <family val="2"/>
      </rPr>
      <t>FB028</t>
    </r>
    <r>
      <rPr>
        <sz val="11"/>
        <rFont val="Arial"/>
        <family val="2"/>
      </rPr>
      <t xml:space="preserve"> - Cordypine</t>
    </r>
  </si>
  <si>
    <r>
      <rPr>
        <b/>
        <sz val="11"/>
        <rFont val="Arial"/>
        <family val="2"/>
      </rPr>
      <t>FB034</t>
    </r>
    <r>
      <rPr>
        <sz val="11"/>
        <rFont val="Arial"/>
        <family val="2"/>
      </rPr>
      <t xml:space="preserve"> - Zhi Mocha</t>
    </r>
  </si>
  <si>
    <r>
      <rPr>
        <b/>
        <sz val="11"/>
        <rFont val="Arial"/>
        <family val="2"/>
      </rPr>
      <t>FB044</t>
    </r>
    <r>
      <rPr>
        <sz val="11"/>
        <rFont val="Arial"/>
        <family val="2"/>
      </rPr>
      <t xml:space="preserve"> - Nutrizhi</t>
    </r>
  </si>
  <si>
    <r>
      <rPr>
        <b/>
        <sz val="11"/>
        <rFont val="Arial"/>
        <family val="2"/>
      </rPr>
      <t>FB048</t>
    </r>
    <r>
      <rPr>
        <sz val="11"/>
        <rFont val="Arial"/>
        <family val="2"/>
      </rPr>
      <t xml:space="preserve"> - Reishi Gano Tea</t>
    </r>
  </si>
  <si>
    <r>
      <rPr>
        <b/>
        <sz val="11"/>
        <rFont val="Arial"/>
        <family val="2"/>
      </rPr>
      <t>FB060</t>
    </r>
    <r>
      <rPr>
        <sz val="11"/>
        <rFont val="Arial"/>
        <family val="2"/>
      </rPr>
      <t xml:space="preserve"> - Zhi Ca Plus</t>
    </r>
  </si>
  <si>
    <r>
      <rPr>
        <b/>
        <sz val="11"/>
        <rFont val="Arial"/>
        <family val="2"/>
      </rPr>
      <t>FB063</t>
    </r>
    <r>
      <rPr>
        <sz val="11"/>
        <rFont val="Arial"/>
        <family val="2"/>
      </rPr>
      <t xml:space="preserve"> - Zhi Cafe Classic</t>
    </r>
  </si>
  <si>
    <r>
      <rPr>
        <b/>
        <sz val="11"/>
        <rFont val="Arial"/>
        <family val="2"/>
      </rPr>
      <t>FB072</t>
    </r>
    <r>
      <rPr>
        <sz val="11"/>
        <rFont val="Arial"/>
        <family val="2"/>
      </rPr>
      <t xml:space="preserve"> - DXN Maca Vita Cafe</t>
    </r>
  </si>
  <si>
    <r>
      <rPr>
        <b/>
        <sz val="11"/>
        <rFont val="Arial"/>
        <family val="2"/>
      </rPr>
      <t>FB073</t>
    </r>
    <r>
      <rPr>
        <sz val="11"/>
        <rFont val="Arial"/>
        <family val="2"/>
      </rPr>
      <t xml:space="preserve"> - DXN Maca EuCafe</t>
    </r>
  </si>
  <si>
    <r>
      <rPr>
        <b/>
        <sz val="11"/>
        <rFont val="Arial"/>
        <family val="2"/>
      </rPr>
      <t>HF001</t>
    </r>
    <r>
      <rPr>
        <sz val="11"/>
        <rFont val="Arial"/>
        <family val="2"/>
      </rPr>
      <t xml:space="preserve"> - RG 90</t>
    </r>
  </si>
  <si>
    <r>
      <rPr>
        <b/>
        <sz val="11"/>
        <rFont val="Arial"/>
        <family val="2"/>
      </rPr>
      <t>HF002</t>
    </r>
    <r>
      <rPr>
        <sz val="11"/>
        <rFont val="Arial"/>
        <family val="2"/>
      </rPr>
      <t xml:space="preserve"> - RG 30</t>
    </r>
  </si>
  <si>
    <r>
      <rPr>
        <b/>
        <sz val="11"/>
        <rFont val="Arial"/>
        <family val="2"/>
      </rPr>
      <t>HF003</t>
    </r>
    <r>
      <rPr>
        <sz val="11"/>
        <rFont val="Arial"/>
        <family val="2"/>
      </rPr>
      <t xml:space="preserve"> - GL 90</t>
    </r>
  </si>
  <si>
    <r>
      <rPr>
        <b/>
        <sz val="11"/>
        <rFont val="Arial"/>
        <family val="2"/>
      </rPr>
      <t>HF004</t>
    </r>
    <r>
      <rPr>
        <sz val="11"/>
        <rFont val="Arial"/>
        <family val="2"/>
      </rPr>
      <t xml:space="preserve"> - GL 30</t>
    </r>
  </si>
  <si>
    <r>
      <rPr>
        <b/>
        <sz val="11"/>
        <rFont val="Arial"/>
        <family val="2"/>
      </rPr>
      <t>HF007</t>
    </r>
    <r>
      <rPr>
        <sz val="11"/>
        <rFont val="Arial"/>
        <family val="2"/>
      </rPr>
      <t xml:space="preserve"> - RG powder</t>
    </r>
  </si>
  <si>
    <r>
      <rPr>
        <b/>
        <sz val="11"/>
        <rFont val="Arial"/>
        <family val="2"/>
      </rPr>
      <t>HF008</t>
    </r>
    <r>
      <rPr>
        <sz val="11"/>
        <rFont val="Arial"/>
        <family val="2"/>
      </rPr>
      <t xml:space="preserve"> - GL powder</t>
    </r>
  </si>
  <si>
    <r>
      <rPr>
        <b/>
        <sz val="11"/>
        <rFont val="Arial"/>
        <family val="2"/>
      </rPr>
      <t>HF024</t>
    </r>
    <r>
      <rPr>
        <sz val="11"/>
        <rFont val="Arial"/>
        <family val="2"/>
      </rPr>
      <t xml:space="preserve"> - Cordyceps capsules</t>
    </r>
  </si>
  <si>
    <r>
      <rPr>
        <b/>
        <sz val="11"/>
        <rFont val="Arial"/>
        <family val="2"/>
      </rPr>
      <t>HF029</t>
    </r>
    <r>
      <rPr>
        <sz val="11"/>
        <rFont val="Arial"/>
        <family val="2"/>
      </rPr>
      <t xml:space="preserve"> - Lion's Mane</t>
    </r>
  </si>
  <si>
    <r>
      <rPr>
        <b/>
        <sz val="11"/>
        <rFont val="Arial"/>
        <family val="2"/>
      </rPr>
      <t>HF031</t>
    </r>
    <r>
      <rPr>
        <sz val="11"/>
        <rFont val="Arial"/>
        <family val="2"/>
      </rPr>
      <t xml:space="preserve"> - Spirulina tablets 120s</t>
    </r>
  </si>
  <si>
    <r>
      <rPr>
        <b/>
        <sz val="11"/>
        <rFont val="Arial"/>
        <family val="2"/>
      </rPr>
      <t>HF034</t>
    </r>
    <r>
      <rPr>
        <sz val="11"/>
        <rFont val="Arial"/>
        <family val="2"/>
      </rPr>
      <t xml:space="preserve"> - RG 360</t>
    </r>
  </si>
  <si>
    <r>
      <rPr>
        <b/>
        <sz val="11"/>
        <rFont val="Arial"/>
        <family val="2"/>
      </rPr>
      <t>HF035</t>
    </r>
    <r>
      <rPr>
        <sz val="11"/>
        <rFont val="Arial"/>
        <family val="2"/>
      </rPr>
      <t xml:space="preserve"> - GL 360 </t>
    </r>
  </si>
  <si>
    <r>
      <rPr>
        <b/>
        <sz val="11"/>
        <rFont val="Arial"/>
        <family val="2"/>
      </rPr>
      <t>HF038</t>
    </r>
    <r>
      <rPr>
        <sz val="11"/>
        <rFont val="Arial"/>
        <family val="2"/>
      </rPr>
      <t xml:space="preserve"> - Spirulina tablets 500s</t>
    </r>
  </si>
  <si>
    <r>
      <rPr>
        <b/>
        <sz val="11"/>
        <rFont val="Arial"/>
        <family val="2"/>
      </rPr>
      <t>HF040</t>
    </r>
    <r>
      <rPr>
        <sz val="11"/>
        <rFont val="Arial"/>
        <family val="2"/>
      </rPr>
      <t xml:space="preserve"> - Reishi Mushroom Powder</t>
    </r>
  </si>
  <si>
    <r>
      <rPr>
        <b/>
        <sz val="11"/>
        <rFont val="Arial"/>
        <family val="2"/>
      </rPr>
      <t>HF056</t>
    </r>
    <r>
      <rPr>
        <sz val="11"/>
        <rFont val="Arial"/>
        <family val="2"/>
      </rPr>
      <t xml:space="preserve"> - DXN Myco Veggie EU</t>
    </r>
  </si>
  <si>
    <r>
      <rPr>
        <b/>
        <sz val="11"/>
        <rFont val="Arial"/>
        <family val="2"/>
      </rPr>
      <t>PC004</t>
    </r>
    <r>
      <rPr>
        <sz val="11"/>
        <rFont val="Arial"/>
        <family val="2"/>
      </rPr>
      <t xml:space="preserve"> - Ganozhi Shampoo</t>
    </r>
  </si>
  <si>
    <r>
      <rPr>
        <b/>
        <sz val="11"/>
        <rFont val="Arial"/>
        <family val="2"/>
      </rPr>
      <t>PC005</t>
    </r>
    <r>
      <rPr>
        <sz val="11"/>
        <rFont val="Arial"/>
        <family val="2"/>
      </rPr>
      <t xml:space="preserve"> - Ganozhi Body Foam</t>
    </r>
  </si>
  <si>
    <r>
      <rPr>
        <b/>
        <sz val="11"/>
        <rFont val="Arial"/>
        <family val="2"/>
      </rPr>
      <t>PC006</t>
    </r>
    <r>
      <rPr>
        <sz val="11"/>
        <rFont val="Arial"/>
        <family val="2"/>
      </rPr>
      <t xml:space="preserve"> - Ganozhi Toothpaste</t>
    </r>
  </si>
  <si>
    <r>
      <rPr>
        <b/>
        <sz val="11"/>
        <rFont val="Arial"/>
        <family val="2"/>
      </rPr>
      <t>PC007</t>
    </r>
    <r>
      <rPr>
        <sz val="11"/>
        <rFont val="Arial"/>
        <family val="2"/>
      </rPr>
      <t xml:space="preserve"> - Gano Massage Oil  (btl)</t>
    </r>
  </si>
  <si>
    <r>
      <rPr>
        <b/>
        <sz val="11"/>
        <rFont val="Arial"/>
        <family val="2"/>
      </rPr>
      <t>PC016</t>
    </r>
    <r>
      <rPr>
        <sz val="11"/>
        <rFont val="Arial"/>
        <family val="2"/>
      </rPr>
      <t xml:space="preserve"> - DXN Toiletries Travel Kit</t>
    </r>
  </si>
  <si>
    <r>
      <rPr>
        <b/>
        <sz val="11"/>
        <rFont val="Arial"/>
        <family val="2"/>
      </rPr>
      <t>SC026</t>
    </r>
    <r>
      <rPr>
        <sz val="11"/>
        <rFont val="Arial"/>
        <family val="2"/>
      </rPr>
      <t xml:space="preserve"> - Ganozhi E Deep Cleansing Cream</t>
    </r>
  </si>
  <si>
    <r>
      <rPr>
        <b/>
        <sz val="11"/>
        <rFont val="Arial"/>
        <family val="2"/>
      </rPr>
      <t>SC027</t>
    </r>
    <r>
      <rPr>
        <sz val="11"/>
        <rFont val="Arial"/>
        <family val="2"/>
      </rPr>
      <t xml:space="preserve"> - Ganozhi E Hydrasoft Toner</t>
    </r>
  </si>
  <si>
    <r>
      <rPr>
        <b/>
        <sz val="11"/>
        <rFont val="Arial"/>
        <family val="2"/>
      </rPr>
      <t>SC028</t>
    </r>
    <r>
      <rPr>
        <sz val="11"/>
        <rFont val="Arial"/>
        <family val="2"/>
      </rPr>
      <t xml:space="preserve"> - Ganozhi E UV Defense Day Cream</t>
    </r>
  </si>
  <si>
    <r>
      <rPr>
        <b/>
        <sz val="11"/>
        <rFont val="Arial"/>
        <family val="2"/>
      </rPr>
      <t>SC029</t>
    </r>
    <r>
      <rPr>
        <sz val="11"/>
        <rFont val="Arial"/>
        <family val="2"/>
      </rPr>
      <t xml:space="preserve"> - Ganozhi E Nourishing Night Cream</t>
    </r>
  </si>
  <si>
    <r>
      <rPr>
        <b/>
        <sz val="11"/>
        <rFont val="Arial"/>
        <family val="2"/>
      </rPr>
      <t>P2008</t>
    </r>
    <r>
      <rPr>
        <sz val="11"/>
        <rFont val="Arial"/>
        <family val="2"/>
      </rPr>
      <t xml:space="preserve"> - Presentation booklet - SK</t>
    </r>
  </si>
  <si>
    <t>DP* 
EUR</t>
  </si>
  <si>
    <t>1 kg</t>
  </si>
  <si>
    <r>
      <rPr>
        <b/>
        <sz val="11"/>
        <rFont val="Arial"/>
        <family val="2"/>
      </rPr>
      <t>FB078</t>
    </r>
    <r>
      <rPr>
        <sz val="11"/>
        <rFont val="Arial"/>
        <family val="2"/>
      </rPr>
      <t xml:space="preserve"> - DXN Cocozhi, vending machine</t>
    </r>
  </si>
  <si>
    <r>
      <rPr>
        <b/>
        <sz val="11"/>
        <rFont val="Arial"/>
        <family val="2"/>
      </rPr>
      <t>FB079</t>
    </r>
    <r>
      <rPr>
        <sz val="11"/>
        <rFont val="Arial"/>
        <family val="2"/>
      </rPr>
      <t xml:space="preserve"> - DXN Zhi Mocha, vending machine</t>
    </r>
  </si>
  <si>
    <r>
      <rPr>
        <b/>
        <sz val="11"/>
        <rFont val="Arial"/>
        <family val="2"/>
      </rPr>
      <t>FB077</t>
    </r>
    <r>
      <rPr>
        <sz val="11"/>
        <rFont val="Arial"/>
        <family val="2"/>
      </rPr>
      <t xml:space="preserve"> - DXN Lingzhi Black Coffee , vending machine</t>
    </r>
  </si>
  <si>
    <t>100 ml</t>
  </si>
  <si>
    <t>50 ml</t>
  </si>
  <si>
    <t>30 ml</t>
  </si>
  <si>
    <r>
      <rPr>
        <b/>
        <sz val="11"/>
        <rFont val="Arial"/>
        <family val="2"/>
      </rPr>
      <t>SC020</t>
    </r>
    <r>
      <rPr>
        <sz val="11"/>
        <rFont val="Arial"/>
        <family val="2"/>
      </rPr>
      <t xml:space="preserve"> - Aloe V Cleansing Gel</t>
    </r>
  </si>
  <si>
    <r>
      <rPr>
        <b/>
        <sz val="11"/>
        <rFont val="Arial"/>
        <family val="2"/>
      </rPr>
      <t>SC021</t>
    </r>
    <r>
      <rPr>
        <sz val="11"/>
        <rFont val="Arial"/>
        <family val="2"/>
      </rPr>
      <t xml:space="preserve"> - Aloe V Hydrating Toner </t>
    </r>
  </si>
  <si>
    <r>
      <rPr>
        <b/>
        <sz val="11"/>
        <rFont val="Arial"/>
        <family val="2"/>
      </rPr>
      <t>SC022</t>
    </r>
    <r>
      <rPr>
        <sz val="11"/>
        <rFont val="Arial"/>
        <family val="2"/>
      </rPr>
      <t xml:space="preserve"> - Aloe V Aqua Gel</t>
    </r>
  </si>
  <si>
    <r>
      <rPr>
        <b/>
        <sz val="11"/>
        <rFont val="Arial"/>
        <family val="2"/>
      </rPr>
      <t>SC023</t>
    </r>
    <r>
      <rPr>
        <sz val="11"/>
        <rFont val="Arial"/>
        <family val="2"/>
      </rPr>
      <t xml:space="preserve"> - Aloe V Nutricare Cream </t>
    </r>
  </si>
  <si>
    <r>
      <rPr>
        <b/>
        <sz val="11"/>
        <rFont val="Arial"/>
        <family val="2"/>
      </rPr>
      <t>SC024</t>
    </r>
    <r>
      <rPr>
        <sz val="11"/>
        <rFont val="Arial"/>
        <family val="2"/>
      </rPr>
      <t xml:space="preserve"> - Aloe V Hand &amp; Body Lotion </t>
    </r>
  </si>
  <si>
    <t>4 x 40 g</t>
  </si>
  <si>
    <r>
      <rPr>
        <b/>
        <sz val="11"/>
        <rFont val="Arial"/>
        <family val="2"/>
      </rPr>
      <t>PC032</t>
    </r>
    <r>
      <rPr>
        <sz val="11"/>
        <rFont val="Arial"/>
        <family val="2"/>
      </rPr>
      <t xml:space="preserve"> - Ganozhi Toothpaste - (set 4 x 40 g)</t>
    </r>
  </si>
  <si>
    <t>Starter KIT</t>
  </si>
  <si>
    <r>
      <rPr>
        <b/>
        <sz val="11"/>
        <rFont val="Arial"/>
        <family val="2"/>
      </rPr>
      <t>SKP011</t>
    </r>
    <r>
      <rPr>
        <sz val="11"/>
        <rFont val="Arial"/>
        <family val="2"/>
      </rPr>
      <t xml:space="preserve"> - Ganozhi Complete Skin Care Series (1xSET)</t>
    </r>
  </si>
  <si>
    <t>1xSET</t>
  </si>
  <si>
    <t>2xSET</t>
  </si>
  <si>
    <t>Food and Beverages</t>
  </si>
  <si>
    <t>Beverages for vending machines</t>
  </si>
  <si>
    <t>Food Supplemets</t>
  </si>
  <si>
    <t>Personal hygiene and cosmetics</t>
  </si>
  <si>
    <t>Non PV</t>
  </si>
  <si>
    <t>Gifts</t>
  </si>
  <si>
    <t>Promotions</t>
  </si>
  <si>
    <r>
      <rPr>
        <b/>
        <sz val="11"/>
        <rFont val="Arial"/>
        <family val="2"/>
      </rPr>
      <t>SKP012</t>
    </r>
    <r>
      <rPr>
        <sz val="11"/>
        <rFont val="Arial"/>
        <family val="2"/>
      </rPr>
      <t xml:space="preserve"> - Ganozhi Complete Skin Care Series (2xSET)</t>
    </r>
  </si>
  <si>
    <t>Promotion Items</t>
  </si>
  <si>
    <r>
      <rPr>
        <b/>
        <sz val="11"/>
        <rFont val="Arial"/>
        <family val="2"/>
      </rPr>
      <t>S0003</t>
    </r>
    <r>
      <rPr>
        <sz val="11"/>
        <rFont val="Arial"/>
        <family val="2"/>
      </rPr>
      <t xml:space="preserve"> - Glass Sticker DXN</t>
    </r>
  </si>
  <si>
    <r>
      <rPr>
        <b/>
        <sz val="11"/>
        <rFont val="Arial"/>
        <family val="2"/>
      </rPr>
      <t>S0009</t>
    </r>
    <r>
      <rPr>
        <sz val="11"/>
        <rFont val="Arial"/>
        <family val="2"/>
      </rPr>
      <t xml:space="preserve"> - Tie Pin DXN</t>
    </r>
  </si>
  <si>
    <r>
      <rPr>
        <b/>
        <sz val="11"/>
        <rFont val="Arial"/>
        <family val="2"/>
      </rPr>
      <t>S0014</t>
    </r>
    <r>
      <rPr>
        <sz val="11"/>
        <rFont val="Arial"/>
        <family val="2"/>
      </rPr>
      <t xml:space="preserve"> - Ganoderma Key Chain</t>
    </r>
  </si>
  <si>
    <r>
      <rPr>
        <b/>
        <sz val="11"/>
        <rFont val="Arial"/>
        <family val="2"/>
      </rPr>
      <t>S0015</t>
    </r>
    <r>
      <rPr>
        <sz val="11"/>
        <rFont val="Arial"/>
        <family val="2"/>
      </rPr>
      <t xml:space="preserve"> - Cap DXN</t>
    </r>
  </si>
  <si>
    <r>
      <rPr>
        <b/>
        <sz val="11"/>
        <rFont val="Arial"/>
        <family val="2"/>
      </rPr>
      <t>S0028</t>
    </r>
    <r>
      <rPr>
        <sz val="11"/>
        <rFont val="Arial"/>
        <family val="2"/>
      </rPr>
      <t xml:space="preserve"> - DXN Tie</t>
    </r>
  </si>
  <si>
    <r>
      <rPr>
        <b/>
        <sz val="11"/>
        <rFont val="Arial"/>
        <family val="2"/>
      </rPr>
      <t>S0059</t>
    </r>
    <r>
      <rPr>
        <sz val="11"/>
        <rFont val="Arial"/>
        <family val="2"/>
      </rPr>
      <t xml:space="preserve"> - DXN Shaker</t>
    </r>
  </si>
  <si>
    <r>
      <rPr>
        <b/>
        <sz val="11"/>
        <rFont val="Arial"/>
        <family val="2"/>
      </rPr>
      <t>S0060</t>
    </r>
    <r>
      <rPr>
        <sz val="11"/>
        <rFont val="Arial"/>
        <family val="2"/>
      </rPr>
      <t xml:space="preserve"> - Ganoderma badge (7,5cm x 6cm)</t>
    </r>
  </si>
  <si>
    <r>
      <rPr>
        <b/>
        <sz val="11"/>
        <rFont val="Arial"/>
        <family val="2"/>
      </rPr>
      <t>S0063</t>
    </r>
    <r>
      <rPr>
        <sz val="11"/>
        <rFont val="Arial"/>
        <family val="2"/>
      </rPr>
      <t xml:space="preserve"> - Ganoderma badge (5cm x 4cm)</t>
    </r>
  </si>
  <si>
    <r>
      <rPr>
        <b/>
        <sz val="11"/>
        <rFont val="Arial"/>
        <family val="2"/>
      </rPr>
      <t>S2001</t>
    </r>
    <r>
      <rPr>
        <sz val="11"/>
        <rFont val="Arial"/>
        <family val="2"/>
      </rPr>
      <t xml:space="preserve"> - DXN T-Shirt - female (S,M,L,XL)</t>
    </r>
  </si>
  <si>
    <r>
      <rPr>
        <b/>
        <sz val="11"/>
        <rFont val="Arial"/>
        <family val="2"/>
      </rPr>
      <t>S2002</t>
    </r>
    <r>
      <rPr>
        <sz val="11"/>
        <rFont val="Arial"/>
        <family val="2"/>
      </rPr>
      <t xml:space="preserve"> - DXN T-Shirt - male (M,L,XL,XXL)</t>
    </r>
  </si>
  <si>
    <r>
      <rPr>
        <b/>
        <sz val="11"/>
        <rFont val="Arial"/>
        <family val="2"/>
      </rPr>
      <t>S2009</t>
    </r>
    <r>
      <rPr>
        <sz val="11"/>
        <rFont val="Arial"/>
        <family val="2"/>
      </rPr>
      <t xml:space="preserve"> - DXN Bag (blue,red,green)</t>
    </r>
  </si>
  <si>
    <r>
      <rPr>
        <b/>
        <sz val="11"/>
        <rFont val="Arial"/>
        <family val="2"/>
      </rPr>
      <t>S2001</t>
    </r>
    <r>
      <rPr>
        <sz val="11"/>
        <rFont val="Arial"/>
        <family val="2"/>
      </rPr>
      <t xml:space="preserve"> - Please specify the desired size HERE - </t>
    </r>
  </si>
  <si>
    <r>
      <rPr>
        <b/>
        <sz val="11"/>
        <rFont val="Arial"/>
        <family val="2"/>
      </rPr>
      <t>S2002</t>
    </r>
    <r>
      <rPr>
        <sz val="11"/>
        <rFont val="Arial"/>
        <family val="2"/>
      </rPr>
      <t xml:space="preserve"> - Please specify the desired size HERE - </t>
    </r>
  </si>
  <si>
    <r>
      <rPr>
        <b/>
        <sz val="11"/>
        <rFont val="Arial"/>
        <family val="2"/>
      </rPr>
      <t>S2009</t>
    </r>
    <r>
      <rPr>
        <sz val="11"/>
        <rFont val="Arial"/>
        <family val="2"/>
      </rPr>
      <t xml:space="preserve"> - Please specify the desired colour HERE - </t>
    </r>
  </si>
  <si>
    <t>E-mail:         networker@dxn2u.com</t>
  </si>
  <si>
    <t>Phone No.:  00421232144298</t>
  </si>
  <si>
    <t>Purchase 500 PV +/ 10%</t>
  </si>
  <si>
    <t>Purchase 1000 PV +/15%</t>
  </si>
  <si>
    <t>1 Set / 10 pcs</t>
  </si>
  <si>
    <r>
      <rPr>
        <b/>
        <sz val="11"/>
        <rFont val="Arial"/>
        <family val="2"/>
      </rPr>
      <t>V2003</t>
    </r>
    <r>
      <rPr>
        <sz val="11"/>
        <rFont val="Arial"/>
        <family val="2"/>
      </rPr>
      <t xml:space="preserve"> - Dato Dr. Lim DVD (Oct 2013) - (SK)</t>
    </r>
  </si>
  <si>
    <r>
      <rPr>
        <b/>
        <sz val="11"/>
        <rFont val="Arial"/>
        <family val="2"/>
      </rPr>
      <t>P2015</t>
    </r>
    <r>
      <rPr>
        <sz val="11"/>
        <rFont val="Arial"/>
        <family val="2"/>
      </rPr>
      <t xml:space="preserve"> - Obtainer Magazine - (EN) (48 pages)</t>
    </r>
  </si>
  <si>
    <r>
      <rPr>
        <b/>
        <sz val="11"/>
        <rFont val="Arial"/>
        <family val="2"/>
      </rPr>
      <t>P2012</t>
    </r>
    <r>
      <rPr>
        <sz val="11"/>
        <rFont val="Arial"/>
        <family val="2"/>
      </rPr>
      <t xml:space="preserve"> - Cordyceps&amp;Lion´s Mane Brochure - (SK)</t>
    </r>
  </si>
  <si>
    <r>
      <rPr>
        <b/>
        <sz val="11"/>
        <rFont val="Arial"/>
        <family val="2"/>
      </rPr>
      <t>P2010</t>
    </r>
    <r>
      <rPr>
        <sz val="11"/>
        <rFont val="Arial"/>
        <family val="2"/>
      </rPr>
      <t xml:space="preserve"> - Spirulina booklet - (EN)</t>
    </r>
  </si>
  <si>
    <r>
      <rPr>
        <b/>
        <sz val="11"/>
        <rFont val="Arial"/>
        <family val="2"/>
      </rPr>
      <t>P2006</t>
    </r>
    <r>
      <rPr>
        <sz val="11"/>
        <rFont val="Arial"/>
        <family val="2"/>
      </rPr>
      <t xml:space="preserve"> - Spirulina booklet - (SK)</t>
    </r>
  </si>
  <si>
    <r>
      <rPr>
        <b/>
        <sz val="11"/>
        <rFont val="Arial"/>
        <family val="2"/>
      </rPr>
      <t>P2005</t>
    </r>
    <r>
      <rPr>
        <sz val="11"/>
        <rFont val="Arial"/>
        <family val="2"/>
      </rPr>
      <t xml:space="preserve"> - Ganoderma booklet - (SK)</t>
    </r>
  </si>
  <si>
    <r>
      <rPr>
        <b/>
        <sz val="11"/>
        <rFont val="Arial"/>
        <family val="2"/>
      </rPr>
      <t>P2004</t>
    </r>
    <r>
      <rPr>
        <sz val="11"/>
        <rFont val="Arial"/>
        <family val="2"/>
      </rPr>
      <t xml:space="preserve"> - Ganoderma booklet - (EN)</t>
    </r>
  </si>
  <si>
    <r>
      <rPr>
        <b/>
        <sz val="11"/>
        <rFont val="Arial"/>
        <family val="2"/>
      </rPr>
      <t>C2022</t>
    </r>
    <r>
      <rPr>
        <sz val="11"/>
        <rFont val="Times New Roman"/>
        <family val="4"/>
      </rPr>
      <t xml:space="preserve"> - </t>
    </r>
    <r>
      <rPr>
        <sz val="11"/>
        <rFont val="Arial"/>
        <family val="2"/>
      </rPr>
      <t>Coffee Leaflet - (SK)</t>
    </r>
  </si>
  <si>
    <r>
      <rPr>
        <b/>
        <sz val="11"/>
        <rFont val="Arial"/>
        <family val="2"/>
      </rPr>
      <t>C2021</t>
    </r>
    <r>
      <rPr>
        <sz val="11"/>
        <rFont val="Arial"/>
        <family val="2"/>
      </rPr>
      <t xml:space="preserve"> - Product brochure - (PL)</t>
    </r>
  </si>
  <si>
    <r>
      <rPr>
        <b/>
        <sz val="11"/>
        <rFont val="Arial"/>
        <family val="2"/>
      </rPr>
      <t>C2018</t>
    </r>
    <r>
      <rPr>
        <sz val="11"/>
        <rFont val="Arial"/>
        <family val="2"/>
      </rPr>
      <t xml:space="preserve"> - Product brochure - (EN)</t>
    </r>
  </si>
  <si>
    <r>
      <rPr>
        <b/>
        <sz val="11"/>
        <rFont val="Arial"/>
        <family val="2"/>
      </rPr>
      <t>C2006</t>
    </r>
    <r>
      <rPr>
        <sz val="11"/>
        <rFont val="Arial"/>
        <family val="2"/>
      </rPr>
      <t xml:space="preserve"> - Flyer A6 - (SK)</t>
    </r>
  </si>
  <si>
    <r>
      <rPr>
        <b/>
        <sz val="11"/>
        <rFont val="Arial"/>
        <family val="2"/>
      </rPr>
      <t>P2018</t>
    </r>
    <r>
      <rPr>
        <sz val="11"/>
        <rFont val="Arial"/>
        <family val="2"/>
      </rPr>
      <t xml:space="preserve"> - Presentation Booklet (SK) - SET</t>
    </r>
  </si>
  <si>
    <r>
      <rPr>
        <b/>
        <sz val="11"/>
        <rFont val="Arial"/>
        <family val="2"/>
      </rPr>
      <t>P2019</t>
    </r>
    <r>
      <rPr>
        <sz val="11"/>
        <rFont val="Arial"/>
        <family val="2"/>
      </rPr>
      <t xml:space="preserve"> - New Ganoderma Booklet (SK) - SET</t>
    </r>
  </si>
  <si>
    <r>
      <rPr>
        <b/>
        <sz val="11"/>
        <rFont val="Arial"/>
        <family val="2"/>
      </rPr>
      <t>P2020</t>
    </r>
    <r>
      <rPr>
        <sz val="11"/>
        <rFont val="Arial"/>
        <family val="2"/>
      </rPr>
      <t xml:space="preserve"> - New Ganoderma Booklet (EN) - SET</t>
    </r>
  </si>
  <si>
    <r>
      <rPr>
        <b/>
        <sz val="11"/>
        <rFont val="Arial"/>
        <family val="2"/>
      </rPr>
      <t>P2021</t>
    </r>
    <r>
      <rPr>
        <sz val="11"/>
        <rFont val="Arial"/>
        <family val="2"/>
      </rPr>
      <t xml:space="preserve"> - Spirulina Booklet (SK) - SET</t>
    </r>
  </si>
  <si>
    <r>
      <rPr>
        <b/>
        <sz val="11"/>
        <rFont val="Arial"/>
        <family val="2"/>
      </rPr>
      <t>P2022</t>
    </r>
    <r>
      <rPr>
        <sz val="11"/>
        <rFont val="Arial"/>
        <family val="2"/>
      </rPr>
      <t xml:space="preserve"> - Spirulina Booklet (EN) - SET</t>
    </r>
  </si>
  <si>
    <r>
      <rPr>
        <b/>
        <sz val="11"/>
        <rFont val="Arial"/>
        <family val="2"/>
      </rPr>
      <t>P2023</t>
    </r>
    <r>
      <rPr>
        <sz val="11"/>
        <rFont val="Arial"/>
        <family val="2"/>
      </rPr>
      <t xml:space="preserve"> - Cordyceps&amp;Lion´s Mane Brochure (SK) - SET</t>
    </r>
  </si>
  <si>
    <r>
      <rPr>
        <b/>
        <sz val="11"/>
        <rFont val="Arial"/>
        <family val="2"/>
      </rPr>
      <t>P2024</t>
    </r>
    <r>
      <rPr>
        <sz val="11"/>
        <rFont val="Arial"/>
        <family val="2"/>
      </rPr>
      <t xml:space="preserve"> - Presentation Booklet - (SK)</t>
    </r>
  </si>
  <si>
    <r>
      <rPr>
        <b/>
        <sz val="11"/>
        <rFont val="Arial"/>
        <family val="2"/>
      </rPr>
      <t>S0019</t>
    </r>
    <r>
      <rPr>
        <sz val="11"/>
        <rFont val="Arial"/>
        <family val="2"/>
      </rPr>
      <t xml:space="preserve"> - Dry Gano Mushroom</t>
    </r>
  </si>
  <si>
    <t>DSP PACKAGES - only for new registrated members</t>
  </si>
  <si>
    <r>
      <rPr>
        <b/>
        <sz val="11"/>
        <rFont val="Arial"/>
        <family val="2"/>
      </rPr>
      <t>P2035</t>
    </r>
    <r>
      <rPr>
        <sz val="11"/>
        <rFont val="Arial"/>
        <family val="2"/>
      </rPr>
      <t xml:space="preserve"> - Cordyceps&amp;Lion´s Mane Brochure (EN)</t>
    </r>
  </si>
  <si>
    <r>
      <rPr>
        <b/>
        <sz val="11"/>
        <rFont val="Arial"/>
        <family val="2"/>
      </rPr>
      <t>KIT</t>
    </r>
    <r>
      <rPr>
        <sz val="11"/>
        <rFont val="Arial"/>
        <family val="2"/>
      </rPr>
      <t xml:space="preserve"> - Basic Kit</t>
    </r>
    <r>
      <rPr>
        <sz val="11"/>
        <rFont val="Arial"/>
        <family val="2"/>
      </rPr>
      <t xml:space="preserve"> - (without products)</t>
    </r>
  </si>
  <si>
    <r>
      <rPr>
        <b/>
        <sz val="11"/>
        <rFont val="Arial"/>
        <family val="2"/>
      </rPr>
      <t>FB121</t>
    </r>
    <r>
      <rPr>
        <sz val="11"/>
        <rFont val="Arial"/>
        <family val="2"/>
      </rPr>
      <t xml:space="preserve"> - Spica tea</t>
    </r>
  </si>
  <si>
    <r>
      <rPr>
        <b/>
        <sz val="11"/>
        <rFont val="Arial"/>
        <family val="2"/>
      </rPr>
      <t>FB098</t>
    </r>
    <r>
      <rPr>
        <sz val="11"/>
        <rFont val="Arial"/>
        <family val="2"/>
      </rPr>
      <t xml:space="preserve"> - DXN White Coffee Zhino</t>
    </r>
  </si>
  <si>
    <r>
      <rPr>
        <b/>
        <sz val="11"/>
        <rFont val="Arial"/>
        <family val="2"/>
      </rPr>
      <t>P2038</t>
    </r>
    <r>
      <rPr>
        <sz val="11"/>
        <rFont val="Arial"/>
        <family val="2"/>
      </rPr>
      <t xml:space="preserve"> - Product brochure V1 (EN)</t>
    </r>
  </si>
  <si>
    <t>12 x 28 g</t>
  </si>
  <si>
    <r>
      <rPr>
        <b/>
        <sz val="11"/>
        <rFont val="Arial"/>
        <family val="2"/>
      </rPr>
      <t>FB005</t>
    </r>
    <r>
      <rPr>
        <sz val="11"/>
        <rFont val="Arial"/>
        <family val="2"/>
      </rPr>
      <t xml:space="preserve"> - Roselle Juice</t>
    </r>
  </si>
  <si>
    <t>200 ml</t>
  </si>
  <si>
    <r>
      <rPr>
        <b/>
        <sz val="11"/>
        <rFont val="Arial"/>
        <family val="2"/>
      </rPr>
      <t>SC012</t>
    </r>
    <r>
      <rPr>
        <sz val="11"/>
        <rFont val="Arial"/>
        <family val="2"/>
      </rPr>
      <t xml:space="preserve"> - DXN Chubby Baby Oil</t>
    </r>
  </si>
  <si>
    <r>
      <rPr>
        <b/>
        <sz val="11"/>
        <rFont val="Arial"/>
        <family val="2"/>
      </rPr>
      <t>C2028</t>
    </r>
    <r>
      <rPr>
        <sz val="11"/>
        <rFont val="Arial"/>
        <family val="2"/>
      </rPr>
      <t xml:space="preserve"> - Product brochure - (SK)</t>
    </r>
  </si>
  <si>
    <r>
      <rPr>
        <b/>
        <sz val="11"/>
        <rFont val="Arial"/>
        <family val="2"/>
      </rPr>
      <t>PC014</t>
    </r>
    <r>
      <rPr>
        <sz val="11"/>
        <rFont val="Arial"/>
        <family val="2"/>
      </rPr>
      <t xml:space="preserve"> - Tea Tree Cream</t>
    </r>
  </si>
  <si>
    <t>Try Packs</t>
  </si>
  <si>
    <r>
      <rPr>
        <b/>
        <sz val="11"/>
        <rFont val="Arial"/>
        <family val="2"/>
      </rPr>
      <t>P2056</t>
    </r>
    <r>
      <rPr>
        <sz val="11"/>
        <rFont val="Arial"/>
        <family val="2"/>
      </rPr>
      <t xml:space="preserve"> - New Ganoderma Booklet (PL)</t>
    </r>
  </si>
  <si>
    <r>
      <rPr>
        <b/>
        <sz val="11"/>
        <rFont val="Arial"/>
        <family val="2"/>
      </rPr>
      <t>P2057</t>
    </r>
    <r>
      <rPr>
        <sz val="11"/>
        <rFont val="Arial"/>
        <family val="2"/>
      </rPr>
      <t xml:space="preserve"> - Spirulina Booklet (PL)</t>
    </r>
  </si>
  <si>
    <r>
      <rPr>
        <b/>
        <sz val="11"/>
        <rFont val="Arial"/>
        <family val="2"/>
      </rPr>
      <t>P2058</t>
    </r>
    <r>
      <rPr>
        <sz val="11"/>
        <rFont val="Arial"/>
        <family val="2"/>
      </rPr>
      <t xml:space="preserve"> - Cordyceps&amp;Lion´s Mane Brochure (PL)</t>
    </r>
  </si>
  <si>
    <t xml:space="preserve"> </t>
  </si>
  <si>
    <r>
      <rPr>
        <b/>
        <sz val="11"/>
        <rFont val="Arial"/>
        <family val="2"/>
      </rPr>
      <t>PC036</t>
    </r>
    <r>
      <rPr>
        <sz val="11"/>
        <rFont val="Arial"/>
        <family val="2"/>
      </rPr>
      <t xml:space="preserve"> - Ganozhi Soap</t>
    </r>
  </si>
  <si>
    <t>80 g</t>
  </si>
  <si>
    <r>
      <rPr>
        <b/>
        <sz val="11"/>
        <rFont val="Arial"/>
        <family val="2"/>
      </rPr>
      <t>KIT001a</t>
    </r>
    <r>
      <rPr>
        <sz val="11"/>
        <rFont val="Arial"/>
        <family val="2"/>
      </rPr>
      <t xml:space="preserve"> - Business Kit (for new registrated)</t>
    </r>
  </si>
  <si>
    <r>
      <rPr>
        <b/>
        <sz val="11"/>
        <rFont val="Arial"/>
        <family val="2"/>
      </rPr>
      <t>FB141</t>
    </r>
    <r>
      <rPr>
        <sz val="11"/>
        <rFont val="Arial"/>
        <family val="2"/>
      </rPr>
      <t xml:space="preserve"> - Lingzhi 3in1 EU Coffee</t>
    </r>
  </si>
  <si>
    <r>
      <rPr>
        <b/>
        <sz val="11"/>
        <rFont val="Arial"/>
        <family val="2"/>
      </rPr>
      <t>FB122</t>
    </r>
    <r>
      <rPr>
        <sz val="11"/>
        <rFont val="Arial"/>
        <family val="2"/>
      </rPr>
      <t xml:space="preserve"> - Lingzhi Black Coffee</t>
    </r>
  </si>
  <si>
    <r>
      <rPr>
        <b/>
        <sz val="11"/>
        <rFont val="Arial"/>
        <family val="2"/>
      </rPr>
      <t>FB143</t>
    </r>
    <r>
      <rPr>
        <sz val="11"/>
        <rFont val="Arial"/>
        <family val="2"/>
      </rPr>
      <t xml:space="preserve"> - Zhi Mint Plus</t>
    </r>
  </si>
  <si>
    <r>
      <rPr>
        <b/>
        <sz val="11"/>
        <rFont val="Arial"/>
        <family val="2"/>
      </rPr>
      <t>FB130</t>
    </r>
    <r>
      <rPr>
        <sz val="11"/>
        <rFont val="Arial"/>
        <family val="2"/>
      </rPr>
      <t xml:space="preserve"> - DXN Cream Coffee</t>
    </r>
  </si>
  <si>
    <r>
      <rPr>
        <b/>
        <sz val="11"/>
        <rFont val="Arial"/>
        <family val="2"/>
      </rPr>
      <t>SKP036</t>
    </r>
    <r>
      <rPr>
        <sz val="11"/>
        <rFont val="Arial"/>
        <family val="2"/>
      </rPr>
      <t xml:space="preserve"> - Fresh Try Pak - </t>
    </r>
    <r>
      <rPr>
        <sz val="10"/>
        <rFont val="Times New Roman"/>
        <family val="1"/>
      </rPr>
      <t xml:space="preserve">contains: </t>
    </r>
    <r>
      <rPr>
        <b/>
        <sz val="10"/>
        <rFont val="Times New Roman"/>
        <family val="1"/>
      </rPr>
      <t>(FB143-1sachet)</t>
    </r>
    <r>
      <rPr>
        <sz val="10"/>
        <rFont val="Times New Roman"/>
        <family val="1"/>
      </rPr>
      <t>,(FB060-1sachet),</t>
    </r>
    <r>
      <rPr>
        <b/>
        <sz val="10"/>
        <rFont val="Times New Roman"/>
        <family val="1"/>
      </rPr>
      <t>(PC032-1x40g)</t>
    </r>
  </si>
  <si>
    <r>
      <rPr>
        <b/>
        <sz val="11"/>
        <rFont val="Arial"/>
        <family val="2"/>
      </rPr>
      <t xml:space="preserve">SKP022a </t>
    </r>
    <r>
      <rPr>
        <sz val="11"/>
        <rFont val="Arial"/>
        <family val="2"/>
      </rPr>
      <t>- Try Pack 1 -</t>
    </r>
    <r>
      <rPr>
        <sz val="11"/>
        <color indexed="8"/>
        <rFont val="Arial"/>
        <family val="2"/>
      </rPr>
      <t xml:space="preserve"> </t>
    </r>
    <r>
      <rPr>
        <sz val="10"/>
        <color indexed="8"/>
        <rFont val="Times New Roman"/>
        <family val="1"/>
      </rPr>
      <t>contains:</t>
    </r>
    <r>
      <rPr>
        <sz val="9"/>
        <color indexed="8"/>
        <rFont val="Times New Roman"/>
        <family val="1"/>
      </rPr>
      <t xml:space="preserve"> </t>
    </r>
    <r>
      <rPr>
        <b/>
        <sz val="9"/>
        <color indexed="8"/>
        <rFont val="Times New Roman"/>
        <family val="1"/>
      </rPr>
      <t>(FB122-1pc)</t>
    </r>
    <r>
      <rPr>
        <sz val="9"/>
        <color indexed="8"/>
        <rFont val="Times New Roman"/>
        <family val="1"/>
      </rPr>
      <t>,(FB141-1pc),</t>
    </r>
    <r>
      <rPr>
        <b/>
        <sz val="9"/>
        <color indexed="8"/>
        <rFont val="Times New Roman"/>
        <family val="1"/>
      </rPr>
      <t>(FB130-1pc)</t>
    </r>
    <r>
      <rPr>
        <sz val="9"/>
        <color indexed="8"/>
        <rFont val="Times New Roman"/>
        <family val="1"/>
      </rPr>
      <t>,(FB063-1pc),</t>
    </r>
    <r>
      <rPr>
        <b/>
        <sz val="9"/>
        <color indexed="8"/>
        <rFont val="Times New Roman"/>
        <family val="1"/>
      </rPr>
      <t>(FB025-1pc)</t>
    </r>
  </si>
  <si>
    <r>
      <rPr>
        <b/>
        <sz val="11"/>
        <rFont val="Arial"/>
        <family val="2"/>
      </rPr>
      <t>SKP023a</t>
    </r>
    <r>
      <rPr>
        <sz val="11"/>
        <rFont val="Arial"/>
        <family val="2"/>
      </rPr>
      <t xml:space="preserve"> - Try Pack 2 - </t>
    </r>
    <r>
      <rPr>
        <sz val="10"/>
        <color indexed="8"/>
        <rFont val="Times New Roman"/>
        <family val="1"/>
      </rPr>
      <t>contains:</t>
    </r>
    <r>
      <rPr>
        <sz val="9"/>
        <color indexed="8"/>
        <rFont val="Times New Roman"/>
        <family val="1"/>
      </rPr>
      <t xml:space="preserve"> </t>
    </r>
    <r>
      <rPr>
        <b/>
        <sz val="9"/>
        <color indexed="8"/>
        <rFont val="Times New Roman"/>
        <family val="1"/>
      </rPr>
      <t>(FB122-2pc)</t>
    </r>
    <r>
      <rPr>
        <sz val="9"/>
        <color indexed="8"/>
        <rFont val="Times New Roman"/>
        <family val="1"/>
      </rPr>
      <t>,(FB141-1pc),</t>
    </r>
    <r>
      <rPr>
        <b/>
        <sz val="9"/>
        <color indexed="8"/>
        <rFont val="Times New Roman"/>
        <family val="1"/>
      </rPr>
      <t>(FB130-1pc)</t>
    </r>
    <r>
      <rPr>
        <sz val="9"/>
        <color indexed="8"/>
        <rFont val="Times New Roman"/>
        <family val="1"/>
      </rPr>
      <t>,(FB034-1pc),</t>
    </r>
    <r>
      <rPr>
        <b/>
        <sz val="9"/>
        <color indexed="8"/>
        <rFont val="Times New Roman"/>
        <family val="1"/>
      </rPr>
      <t>(FB073-1pc)</t>
    </r>
    <r>
      <rPr>
        <sz val="9"/>
        <color indexed="8"/>
        <rFont val="Times New Roman"/>
        <family val="1"/>
      </rPr>
      <t>,(FB072-1pc)</t>
    </r>
  </si>
  <si>
    <r>
      <rPr>
        <b/>
        <sz val="11"/>
        <rFont val="Arial"/>
        <family val="2"/>
      </rPr>
      <t>SKP024a</t>
    </r>
    <r>
      <rPr>
        <sz val="11"/>
        <rFont val="Arial"/>
        <family val="2"/>
      </rPr>
      <t xml:space="preserve"> - Extra Coffee Try Pack - </t>
    </r>
    <r>
      <rPr>
        <sz val="10"/>
        <color indexed="8"/>
        <rFont val="Times New Roman"/>
        <family val="1"/>
      </rPr>
      <t xml:space="preserve">contains: </t>
    </r>
    <r>
      <rPr>
        <b/>
        <sz val="9"/>
        <color indexed="8"/>
        <rFont val="Times New Roman"/>
        <family val="1"/>
      </rPr>
      <t>(FB122-1pc)</t>
    </r>
    <r>
      <rPr>
        <sz val="9"/>
        <color indexed="8"/>
        <rFont val="Times New Roman"/>
        <family val="1"/>
      </rPr>
      <t>,(FB141-1pc),</t>
    </r>
    <r>
      <rPr>
        <b/>
        <sz val="9"/>
        <color indexed="8"/>
        <rFont val="Times New Roman"/>
        <family val="1"/>
      </rPr>
      <t>(FB130-1pc)</t>
    </r>
    <r>
      <rPr>
        <sz val="9"/>
        <color indexed="8"/>
        <rFont val="Times New Roman"/>
        <family val="1"/>
      </rPr>
      <t>,(FB034-1pc),</t>
    </r>
    <r>
      <rPr>
        <b/>
        <sz val="9"/>
        <color indexed="8"/>
        <rFont val="Times New Roman"/>
        <family val="1"/>
      </rPr>
      <t>(FB098-1pc)</t>
    </r>
  </si>
  <si>
    <r>
      <t xml:space="preserve">P2040 </t>
    </r>
    <r>
      <rPr>
        <sz val="11"/>
        <rFont val="Arial"/>
        <family val="2"/>
      </rPr>
      <t>- Cordyceps&amp;Lion´s Mane Brochure (EN) - SET</t>
    </r>
  </si>
  <si>
    <r>
      <t xml:space="preserve">P2041 </t>
    </r>
    <r>
      <rPr>
        <sz val="11"/>
        <rFont val="Arial"/>
        <family val="2"/>
      </rPr>
      <t>-</t>
    </r>
    <r>
      <rPr>
        <b/>
        <sz val="11"/>
        <rFont val="Arial"/>
        <family val="2"/>
      </rPr>
      <t xml:space="preserve"> </t>
    </r>
    <r>
      <rPr>
        <sz val="11"/>
        <rFont val="Arial"/>
        <family val="2"/>
      </rPr>
      <t>Product brochure V1 (EN) - SET</t>
    </r>
  </si>
  <si>
    <r>
      <rPr>
        <b/>
        <sz val="11"/>
        <rFont val="Arial"/>
        <family val="2"/>
      </rPr>
      <t>P2069</t>
    </r>
    <r>
      <rPr>
        <sz val="11"/>
        <rFont val="Arial"/>
        <family val="2"/>
      </rPr>
      <t xml:space="preserve"> - Product brochure - (EN)</t>
    </r>
  </si>
  <si>
    <r>
      <rPr>
        <b/>
        <sz val="11"/>
        <rFont val="Arial"/>
        <family val="2"/>
      </rPr>
      <t>P2072</t>
    </r>
    <r>
      <rPr>
        <sz val="11"/>
        <rFont val="Arial"/>
        <family val="2"/>
      </rPr>
      <t xml:space="preserve"> - Product brochure - (SWE)</t>
    </r>
  </si>
  <si>
    <r>
      <rPr>
        <b/>
        <sz val="11"/>
        <rFont val="Arial"/>
        <family val="2"/>
      </rPr>
      <t>P2077</t>
    </r>
    <r>
      <rPr>
        <sz val="11"/>
        <rFont val="Arial"/>
        <family val="2"/>
      </rPr>
      <t xml:space="preserve"> - Product brochure - (DE)</t>
    </r>
  </si>
  <si>
    <t>DSP discount:</t>
  </si>
  <si>
    <r>
      <rPr>
        <b/>
        <sz val="11"/>
        <rFont val="Arial"/>
        <family val="2"/>
      </rPr>
      <t>P2078</t>
    </r>
    <r>
      <rPr>
        <sz val="11"/>
        <rFont val="Arial"/>
        <family val="2"/>
      </rPr>
      <t xml:space="preserve"> - Product brochure - (FR)</t>
    </r>
  </si>
  <si>
    <r>
      <rPr>
        <b/>
        <sz val="11"/>
        <rFont val="Arial"/>
        <family val="2"/>
      </rPr>
      <t>FB125</t>
    </r>
    <r>
      <rPr>
        <sz val="11"/>
        <rFont val="Arial"/>
        <family val="2"/>
      </rPr>
      <t xml:space="preserve"> - Spirulina Cereal</t>
    </r>
  </si>
  <si>
    <r>
      <rPr>
        <b/>
        <sz val="11"/>
        <rFont val="Arial"/>
        <family val="2"/>
      </rPr>
      <t>SKP025a</t>
    </r>
    <r>
      <rPr>
        <sz val="11"/>
        <rFont val="Arial"/>
        <family val="2"/>
      </rPr>
      <t xml:space="preserve"> - Good Morning DXN Try Pack - </t>
    </r>
    <r>
      <rPr>
        <sz val="10"/>
        <color indexed="8"/>
        <rFont val="Times New Roman"/>
        <family val="1"/>
      </rPr>
      <t>contains:</t>
    </r>
    <r>
      <rPr>
        <sz val="9"/>
        <color indexed="8"/>
        <rFont val="Times New Roman"/>
        <family val="1"/>
      </rPr>
      <t xml:space="preserve"> </t>
    </r>
    <r>
      <rPr>
        <b/>
        <sz val="9"/>
        <color indexed="8"/>
        <rFont val="Times New Roman"/>
        <family val="1"/>
      </rPr>
      <t>(FB044-2pc)</t>
    </r>
    <r>
      <rPr>
        <sz val="9"/>
        <color indexed="8"/>
        <rFont val="Times New Roman"/>
        <family val="1"/>
      </rPr>
      <t>,(FB125-2pc),</t>
    </r>
    <r>
      <rPr>
        <b/>
        <sz val="9"/>
        <color indexed="8"/>
        <rFont val="Times New Roman"/>
        <family val="1"/>
      </rPr>
      <t>(FB025-1pc)</t>
    </r>
  </si>
  <si>
    <r>
      <rPr>
        <b/>
        <sz val="11"/>
        <rFont val="Arial"/>
        <family val="2"/>
      </rPr>
      <t xml:space="preserve">SKDSP-Ab </t>
    </r>
    <r>
      <rPr>
        <b/>
        <sz val="8"/>
        <rFont val="Arial"/>
        <family val="2"/>
      </rPr>
      <t xml:space="preserve"> FB122 - Lingzhi Black Coffee - 10 pc, FB141 - Lingzhi 3in1 EU Coffee - 10 pc, FB130 - DXN Cream Coffee - 10 pc, FB025 - Cocozhi - 5 pc, HF031 - Spirulina tablets 120s - 1 pc, PC006 - Ganozhi Toothpaste - 1 pc, PC036 - Ganozhi soap - 2 pc, HF001 - RG 90 - 1 pc, HF003 - GL 90 - 1 pc, FLDR - Basic Kit (Free)</t>
    </r>
  </si>
  <si>
    <r>
      <rPr>
        <b/>
        <sz val="11"/>
        <rFont val="Arial"/>
        <family val="2"/>
      </rPr>
      <t xml:space="preserve">SKDSP-A1e  </t>
    </r>
    <r>
      <rPr>
        <b/>
        <sz val="8"/>
        <rFont val="Arial"/>
        <family val="2"/>
      </rPr>
      <t>FB121 - Spica tea - 1 pc, FB141 - Lingzhi 3in1 EU Coffee - 1 pc, FB125 - Spirulina Cereal - 1 pc, FB048 - Reishi Gano Tea - 1 pc, FB122 - Lingzhi Black Coffee - 1 pc, FB143 - Zhi Mint Plus - 1 pc, FB130 - DXN Cream Coffee - 1 pc, HF003 - GL 90 - 2 pc, HF001 - RG 90 - 2 pc, HF024 - Cordyceps capsules 60 - 2 pc, HF029 - Lion's Mane - 2 pc, HF031 - Spirulina tablets 120s - 2 pc, HF038 - Spirulina tablets 500s - 1 pc, HF040 - Reishi  Mushroom Powder - 2 pc, PC007 - Gano Massage Oil - 1 pc, PC036 - Ganozhi soap  - 2 pc,  PC032 - Ganozhi Toothpaste - (set 4 x 40 g) - 1 pc, FLDR - Basic Kit (Free)</t>
    </r>
  </si>
  <si>
    <r>
      <rPr>
        <b/>
        <sz val="11"/>
        <rFont val="Arial"/>
        <family val="2"/>
      </rPr>
      <t xml:space="preserve">SKDSP-Bb  </t>
    </r>
    <r>
      <rPr>
        <b/>
        <sz val="8"/>
        <rFont val="Arial"/>
        <family val="2"/>
      </rPr>
      <t>FB122 - Lingzhi Black Coffee - 3 pc, FB141 - Lingzhi 3in1 EU coffee - 3 pc, FB130 - DXN Cream Coffee - 3 pc, FB025 - Cocozhi - 1 pc, HF031 - Spirulina tablets 120s - 1 pc, PC006 - Ganozhi tooth paste - 1 pc, PC027 - Ganozhi soap - 1 set, HF001 - RG 90 - 1 pc, HF003 - GL 90 - 1 pc, FB048 - Reishi Gano Tea - 1 pc, HF024 - Cordyceps capsules 60 - 1 pc, FB034 - Zhi Mocha - 1 pc, HF029 - Lion's Mane - 1 pc, PC004 - Ganozhi shampoo - 1 pc, FLDR - Basic Kit (Free)</t>
    </r>
  </si>
  <si>
    <r>
      <rPr>
        <b/>
        <sz val="11"/>
        <rFont val="Arial"/>
        <family val="2"/>
      </rPr>
      <t xml:space="preserve">SKDSP-B1b </t>
    </r>
    <r>
      <rPr>
        <b/>
        <sz val="8"/>
        <rFont val="Arial"/>
        <family val="2"/>
      </rPr>
      <t xml:space="preserve"> FB048 - Reishi Gano Tea - 1 pc, FB122 - Lingzhi Black Coffee - 1 pc, FB130 - DXN Cream Coffee - 1 pc, HF003 - GL 90 - 2 pc, HF001 - RG 90 - 2 pc, HF024 - Cordyceps capsules 60 - 1 pc, HF029 - Lion's Mane - 1 pc, HF031 - Spirulina tablets 120s - 2 pc, HF040 - Reishi  Mushroom Powder - 2 pc, PC036 - Ganozhi soap - 2 ks, PC032 - Ganozhi tooth paste (set 4 x 40 g) - 1 pc, FLDR - Basic Kit (Free)</t>
    </r>
  </si>
  <si>
    <r>
      <rPr>
        <b/>
        <sz val="11"/>
        <rFont val="Arial"/>
        <family val="2"/>
      </rPr>
      <t xml:space="preserve">DSPKIT-Cb  </t>
    </r>
    <r>
      <rPr>
        <b/>
        <sz val="8"/>
        <rFont val="Arial"/>
        <family val="2"/>
      </rPr>
      <t>FB122 - Lingzhi Black Coffee - 1 pc, FB141 - Lingzhi 3in1 EU coffee - 1 pc, FB130 - DXN Cream Coffee - 1 pc, FB025 - Cocozhi - 1 pc, HF031 - Spirulina tablets 120s - 1 pc, PC006 - Ganozhi tooth paste - 1 pc, PC036 - Ganozhi soap - 2 ks, HF002 - RG 30 - 1 pc, HF004 - GL 30 - 1 pc, FLDR - Basic Kit (Free)</t>
    </r>
  </si>
  <si>
    <r>
      <rPr>
        <b/>
        <sz val="11"/>
        <rFont val="Arial"/>
        <family val="2"/>
      </rPr>
      <t xml:space="preserve">SKDSP-C1 </t>
    </r>
    <r>
      <rPr>
        <b/>
        <sz val="8"/>
        <rFont val="Arial"/>
        <family val="2"/>
      </rPr>
      <t xml:space="preserve"> FB048 - Reishi Gano Tea - 1 pc, HF003 - GL 90 - 1 pc, HF001 - RG 90 - 1 pc, HF031 - Spirulina tablets 120s - 1 pc, PC032 - Ganozhi tooth paste (set 4 x 40 g) - 1 pc, FLDR - Basic Kit (Free)</t>
    </r>
  </si>
  <si>
    <r>
      <rPr>
        <b/>
        <sz val="11"/>
        <rFont val="Arial"/>
        <family val="2"/>
      </rPr>
      <t>FB170</t>
    </r>
    <r>
      <rPr>
        <sz val="11"/>
        <rFont val="Arial"/>
        <family val="2"/>
      </rPr>
      <t xml:space="preserve"> - DXN Lingzhi Coffee 3in1 EU, vending machine</t>
    </r>
  </si>
  <si>
    <r>
      <t xml:space="preserve">                                signed                                         </t>
    </r>
    <r>
      <rPr>
        <sz val="7"/>
        <rFont val="Arial"/>
        <family val="2"/>
      </rPr>
      <t xml:space="preserve"> </t>
    </r>
    <r>
      <rPr>
        <sz val="6"/>
        <rFont val="Arial"/>
        <family val="2"/>
      </rPr>
      <t>v5-17</t>
    </r>
  </si>
  <si>
    <r>
      <rPr>
        <b/>
        <sz val="11"/>
        <rFont val="Arial"/>
        <family val="2"/>
      </rPr>
      <t>FB065</t>
    </r>
    <r>
      <rPr>
        <sz val="11"/>
        <rFont val="Arial"/>
        <family val="2"/>
      </rPr>
      <t xml:space="preserve"> - Morinzhi (700 ml)</t>
    </r>
  </si>
  <si>
    <r>
      <rPr>
        <b/>
        <sz val="11"/>
        <rFont val="Arial"/>
        <family val="2"/>
      </rPr>
      <t>FB050</t>
    </r>
    <r>
      <rPr>
        <sz val="11"/>
        <rFont val="Arial"/>
        <family val="2"/>
      </rPr>
      <t xml:space="preserve"> - Vinaigrette (Rice vinegar with Ganoderma lucidum)</t>
    </r>
  </si>
  <si>
    <t>100 g</t>
  </si>
  <si>
    <r>
      <rPr>
        <b/>
        <sz val="11"/>
        <rFont val="Arial"/>
        <family val="2"/>
      </rPr>
      <t>FB152</t>
    </r>
    <r>
      <rPr>
        <sz val="11"/>
        <rFont val="Arial"/>
        <family val="2"/>
      </rPr>
      <t xml:space="preserve"> - Ganoderma Mushroom (Chips from Reishi Mushroom)</t>
    </r>
  </si>
</sst>
</file>

<file path=xl/styles.xml><?xml version="1.0" encoding="utf-8"?>
<styleSheet xmlns="http://schemas.openxmlformats.org/spreadsheetml/2006/main">
  <numFmts count="1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 ;&quot; (&quot;#,##0.00\);&quot; -&quot;#\ ;@\ "/>
    <numFmt numFmtId="165" formatCode="\P\r\a\vd\a;&quot;Pravda&quot;;&quot;Nepravda&quot;"/>
    <numFmt numFmtId="166" formatCode="[$€-2]\ #\ ##,000_);[Red]\([$¥€-2]\ #\ ##,000\)"/>
  </numFmts>
  <fonts count="92">
    <font>
      <sz val="12"/>
      <name val="Times New Roman"/>
      <family val="1"/>
    </font>
    <font>
      <sz val="11"/>
      <color indexed="8"/>
      <name val="Calibri"/>
      <family val="2"/>
    </font>
    <font>
      <sz val="10"/>
      <name val="Arial"/>
      <family val="2"/>
    </font>
    <font>
      <b/>
      <u val="single"/>
      <sz val="12"/>
      <name val="Times New Roman"/>
      <family val="1"/>
    </font>
    <font>
      <b/>
      <sz val="12"/>
      <name val="Times New Roman"/>
      <family val="1"/>
    </font>
    <font>
      <sz val="12"/>
      <color indexed="12"/>
      <name val="Times New Roman"/>
      <family val="4"/>
    </font>
    <font>
      <b/>
      <u val="single"/>
      <sz val="14"/>
      <name val="Arial"/>
      <family val="2"/>
    </font>
    <font>
      <b/>
      <sz val="14"/>
      <name val="Times New Roman"/>
      <family val="1"/>
    </font>
    <font>
      <sz val="12"/>
      <color indexed="8"/>
      <name val="Times New Roman"/>
      <family val="2"/>
    </font>
    <font>
      <sz val="11"/>
      <name val="Times New Roman"/>
      <family val="4"/>
    </font>
    <font>
      <b/>
      <sz val="11"/>
      <name val="Arial"/>
      <family val="2"/>
    </font>
    <font>
      <b/>
      <u val="single"/>
      <sz val="16"/>
      <name val="Arial"/>
      <family val="2"/>
    </font>
    <font>
      <sz val="12"/>
      <name val="Calibri"/>
      <family val="2"/>
    </font>
    <font>
      <b/>
      <sz val="11"/>
      <name val="Times New Roman"/>
      <family val="1"/>
    </font>
    <font>
      <b/>
      <sz val="10"/>
      <name val="Times New Roman"/>
      <family val="1"/>
    </font>
    <font>
      <sz val="11"/>
      <name val="Arial"/>
      <family val="2"/>
    </font>
    <font>
      <sz val="10"/>
      <color indexed="23"/>
      <name val="Arial"/>
      <family val="2"/>
    </font>
    <font>
      <sz val="10"/>
      <name val="Times New Roman"/>
      <family val="1"/>
    </font>
    <font>
      <b/>
      <sz val="8"/>
      <name val="Arial"/>
      <family val="2"/>
    </font>
    <font>
      <sz val="11"/>
      <color indexed="8"/>
      <name val="Arial"/>
      <family val="2"/>
    </font>
    <font>
      <sz val="9"/>
      <color indexed="8"/>
      <name val="Times New Roman"/>
      <family val="1"/>
    </font>
    <font>
      <b/>
      <sz val="9"/>
      <color indexed="8"/>
      <name val="Times New Roman"/>
      <family val="1"/>
    </font>
    <font>
      <sz val="10"/>
      <color indexed="8"/>
      <name val="Times New Roman"/>
      <family val="1"/>
    </font>
    <font>
      <sz val="7"/>
      <name val="Arial"/>
      <family val="2"/>
    </font>
    <font>
      <sz val="6"/>
      <name val="Arial"/>
      <family val="2"/>
    </font>
    <font>
      <sz val="11"/>
      <color indexed="9"/>
      <name val="Calibri"/>
      <family val="2"/>
    </font>
    <font>
      <sz val="11"/>
      <color indexed="17"/>
      <name val="Calibri"/>
      <family val="2"/>
    </font>
    <font>
      <u val="single"/>
      <sz val="12"/>
      <color indexed="12"/>
      <name val="Times New Roman"/>
      <family val="1"/>
    </font>
    <font>
      <b/>
      <sz val="11"/>
      <color indexed="9"/>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u val="single"/>
      <sz val="12"/>
      <color indexed="20"/>
      <name val="Times New Roman"/>
      <family val="1"/>
    </font>
    <font>
      <sz val="11"/>
      <color indexed="52"/>
      <name val="Calibri"/>
      <family val="2"/>
    </font>
    <font>
      <b/>
      <sz val="11"/>
      <color indexed="8"/>
      <name val="Calibri"/>
      <family val="2"/>
    </font>
    <font>
      <sz val="11"/>
      <color indexed="8"/>
      <name val="Times New Roman"/>
      <family val="1"/>
    </font>
    <font>
      <sz val="11"/>
      <color indexed="10"/>
      <name val="Calibri"/>
      <family val="2"/>
    </font>
    <font>
      <b/>
      <sz val="18"/>
      <color indexed="56"/>
      <name val="Cambria"/>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indexed="20"/>
      <name val="Calibri"/>
      <family val="2"/>
    </font>
    <font>
      <sz val="12"/>
      <color indexed="10"/>
      <name val="Times New Roman"/>
      <family val="1"/>
    </font>
    <font>
      <b/>
      <sz val="12"/>
      <color indexed="23"/>
      <name val="Times New Roman"/>
      <family val="1"/>
    </font>
    <font>
      <sz val="12"/>
      <color indexed="23"/>
      <name val="Times New Roman"/>
      <family val="4"/>
    </font>
    <font>
      <b/>
      <sz val="11"/>
      <color indexed="56"/>
      <name val="Times New Roman"/>
      <family val="1"/>
    </font>
    <font>
      <b/>
      <sz val="14"/>
      <color indexed="8"/>
      <name val="Times New Roman"/>
      <family val="1"/>
    </font>
    <font>
      <sz val="14"/>
      <color indexed="8"/>
      <name val="Times New Roman"/>
      <family val="1"/>
    </font>
    <font>
      <b/>
      <sz val="10"/>
      <color indexed="8"/>
      <name val="Times New Roman"/>
      <family val="1"/>
    </font>
    <font>
      <b/>
      <sz val="12"/>
      <color indexed="8"/>
      <name val="Times New Roman"/>
      <family val="1"/>
    </font>
    <font>
      <b/>
      <sz val="12"/>
      <color indexed="56"/>
      <name val="Times New Roman"/>
      <family val="1"/>
    </font>
    <font>
      <b/>
      <sz val="16"/>
      <color indexed="8"/>
      <name val="Times New Roman"/>
      <family val="1"/>
    </font>
    <font>
      <sz val="12"/>
      <color indexed="56"/>
      <name val="Times New Roman"/>
      <family val="1"/>
    </font>
    <font>
      <b/>
      <sz val="10"/>
      <color indexed="10"/>
      <name val="Arial"/>
      <family val="2"/>
    </font>
    <font>
      <sz val="12"/>
      <color indexed="8"/>
      <name val="Calibri"/>
      <family val="2"/>
    </font>
    <font>
      <sz val="28"/>
      <color indexed="8"/>
      <name val="Algerian"/>
      <family val="5"/>
    </font>
    <font>
      <sz val="11"/>
      <color theme="1"/>
      <name val="Calibri"/>
      <family val="2"/>
    </font>
    <font>
      <sz val="11"/>
      <color theme="0"/>
      <name val="Calibri"/>
      <family val="2"/>
    </font>
    <font>
      <sz val="11"/>
      <color rgb="FF006100"/>
      <name val="Calibri"/>
      <family val="2"/>
    </font>
    <font>
      <u val="single"/>
      <sz val="12"/>
      <color theme="10"/>
      <name val="Times New Roman"/>
      <family val="1"/>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u val="single"/>
      <sz val="12"/>
      <color theme="11"/>
      <name val="Times New Roman"/>
      <family val="1"/>
    </font>
    <font>
      <sz val="11"/>
      <color rgb="FFFA7D00"/>
      <name val="Calibri"/>
      <family val="2"/>
    </font>
    <font>
      <b/>
      <sz val="11"/>
      <color theme="1"/>
      <name val="Calibri"/>
      <family val="2"/>
    </font>
    <font>
      <sz val="11"/>
      <color rgb="FF000000"/>
      <name val="Times New Roman"/>
      <family val="1"/>
    </font>
    <font>
      <sz val="11"/>
      <color rgb="FFFF0000"/>
      <name val="Calibri"/>
      <family val="2"/>
    </font>
    <font>
      <b/>
      <sz val="18"/>
      <color theme="3"/>
      <name val="Cambria"/>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1"/>
      <color rgb="FF9C0006"/>
      <name val="Calibri"/>
      <family val="2"/>
    </font>
    <font>
      <sz val="12"/>
      <color rgb="FFFF0000"/>
      <name val="Times New Roman"/>
      <family val="1"/>
    </font>
    <font>
      <b/>
      <sz val="12"/>
      <color theme="1" tint="0.49998000264167786"/>
      <name val="Times New Roman"/>
      <family val="1"/>
    </font>
    <font>
      <sz val="12"/>
      <color theme="1" tint="0.49998000264167786"/>
      <name val="Times New Roman"/>
      <family val="4"/>
    </font>
    <font>
      <b/>
      <sz val="11"/>
      <color theme="3"/>
      <name val="Times New Roman"/>
      <family val="1"/>
    </font>
    <font>
      <b/>
      <sz val="14"/>
      <color theme="1"/>
      <name val="Times New Roman"/>
      <family val="1"/>
    </font>
    <font>
      <sz val="14"/>
      <color theme="1"/>
      <name val="Times New Roman"/>
      <family val="1"/>
    </font>
    <font>
      <b/>
      <sz val="10"/>
      <color theme="1"/>
      <name val="Times New Roman"/>
      <family val="1"/>
    </font>
    <font>
      <sz val="11"/>
      <color theme="1"/>
      <name val="Times New Roman"/>
      <family val="1"/>
    </font>
    <font>
      <b/>
      <sz val="12"/>
      <color theme="1"/>
      <name val="Times New Roman"/>
      <family val="1"/>
    </font>
    <font>
      <b/>
      <sz val="12"/>
      <color theme="3"/>
      <name val="Times New Roman"/>
      <family val="1"/>
    </font>
    <font>
      <b/>
      <sz val="16"/>
      <color theme="1"/>
      <name val="Times New Roman"/>
      <family val="1"/>
    </font>
    <font>
      <sz val="12"/>
      <color theme="3"/>
      <name val="Times New Roman"/>
      <family val="1"/>
    </font>
    <font>
      <sz val="12"/>
      <color theme="1"/>
      <name val="Calibri"/>
      <family val="2"/>
    </font>
    <font>
      <b/>
      <sz val="10"/>
      <color rgb="FFFF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tint="-0.04997999966144562"/>
        <bgColor indexed="64"/>
      </patternFill>
    </fill>
    <fill>
      <patternFill patternType="solid">
        <fgColor rgb="FFE7EEF5"/>
        <bgColor indexed="64"/>
      </patternFill>
    </fill>
    <fill>
      <patternFill patternType="solid">
        <fgColor theme="0"/>
        <bgColor indexed="64"/>
      </patternFill>
    </fill>
  </fills>
  <borders count="84">
    <border>
      <left/>
      <right/>
      <top/>
      <bottom/>
      <diagonal/>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style="hair"/>
      <top/>
      <bottom/>
    </border>
    <border>
      <left style="hair"/>
      <right style="hair"/>
      <top style="thin"/>
      <bottom style="hair"/>
    </border>
    <border>
      <left/>
      <right style="hair"/>
      <top style="hair"/>
      <bottom style="hair"/>
    </border>
    <border>
      <left style="hair"/>
      <right/>
      <top/>
      <bottom style="hair"/>
    </border>
    <border>
      <left style="hair"/>
      <right/>
      <top style="hair"/>
      <bottom style="hair"/>
    </border>
    <border>
      <left style="thin"/>
      <right style="thin"/>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medium"/>
      <right/>
      <top style="medium"/>
      <bottom style="medium"/>
    </border>
    <border>
      <left/>
      <right/>
      <top style="medium"/>
      <bottom style="medium"/>
    </border>
    <border>
      <left/>
      <right style="medium"/>
      <top style="medium"/>
      <bottom style="medium"/>
    </border>
    <border>
      <left style="medium"/>
      <right style="thin"/>
      <top style="thin"/>
      <bottom style="thin"/>
    </border>
    <border>
      <left style="thin"/>
      <right style="medium"/>
      <top style="thin"/>
      <bottom style="thin"/>
    </border>
    <border>
      <left style="medium"/>
      <right style="thin"/>
      <top/>
      <bottom style="thin"/>
    </border>
    <border>
      <left style="thin"/>
      <right style="thin"/>
      <top/>
      <bottom style="thin"/>
    </border>
    <border>
      <left style="thin"/>
      <right style="medium"/>
      <top/>
      <bottom style="thin"/>
    </border>
    <border>
      <left style="medium"/>
      <right style="thin"/>
      <top style="thin"/>
      <bottom/>
    </border>
    <border>
      <left style="thin"/>
      <right style="thin"/>
      <top style="thin"/>
      <bottom/>
    </border>
    <border>
      <left style="thin"/>
      <right style="medium"/>
      <top style="thin"/>
      <bottom/>
    </border>
    <border>
      <left style="thin"/>
      <right style="thin"/>
      <top style="medium"/>
      <bottom/>
    </border>
    <border>
      <left/>
      <right style="hair"/>
      <top/>
      <bottom style="hair"/>
    </border>
    <border>
      <left/>
      <right style="medium"/>
      <top style="thin"/>
      <bottom style="thin"/>
    </border>
    <border>
      <left style="thin"/>
      <right style="thin"/>
      <top/>
      <bottom style="medium"/>
    </border>
    <border>
      <left/>
      <right style="medium"/>
      <top/>
      <bottom/>
    </border>
    <border>
      <left style="medium"/>
      <right/>
      <top>
        <color indexed="63"/>
      </top>
      <bottom style="medium"/>
    </border>
    <border>
      <left/>
      <right/>
      <top/>
      <bottom style="medium"/>
    </border>
    <border>
      <left/>
      <right style="medium"/>
      <top/>
      <bottom style="medium"/>
    </border>
    <border>
      <left style="medium"/>
      <right/>
      <top/>
      <bottom/>
    </border>
    <border>
      <left/>
      <right style="thin"/>
      <top style="medium"/>
      <bottom style="thin"/>
    </border>
    <border>
      <left/>
      <right style="thin"/>
      <top style="thin"/>
      <bottom style="medium"/>
    </border>
    <border>
      <left style="thin"/>
      <right style="medium"/>
      <top style="thin"/>
      <bottom style="medium"/>
    </border>
    <border>
      <left style="medium"/>
      <right/>
      <top style="medium"/>
      <bottom/>
    </border>
    <border>
      <left>
        <color indexed="63"/>
      </left>
      <right>
        <color indexed="63"/>
      </right>
      <top style="medium"/>
      <bottom>
        <color indexed="63"/>
      </bottom>
    </border>
    <border>
      <left>
        <color indexed="63"/>
      </left>
      <right style="medium"/>
      <top style="medium"/>
      <bottom/>
    </border>
    <border>
      <left style="medium"/>
      <right style="thin"/>
      <top/>
      <bottom style="medium"/>
    </border>
    <border>
      <left style="thin"/>
      <right>
        <color indexed="63"/>
      </right>
      <top/>
      <bottom style="thin"/>
    </border>
    <border>
      <left style="thin"/>
      <right>
        <color indexed="63"/>
      </right>
      <top style="thin"/>
      <bottom style="thin"/>
    </border>
    <border>
      <left style="thin"/>
      <right>
        <color indexed="63"/>
      </right>
      <top style="thin"/>
      <bottom/>
    </border>
    <border>
      <left>
        <color indexed="63"/>
      </left>
      <right style="thin"/>
      <top/>
      <bottom style="thin"/>
    </border>
    <border>
      <left>
        <color indexed="63"/>
      </left>
      <right style="thin"/>
      <top style="thin"/>
      <bottom style="thin"/>
    </border>
    <border>
      <left>
        <color indexed="63"/>
      </left>
      <right style="thin"/>
      <top style="thin"/>
      <bottom/>
    </border>
    <border>
      <left>
        <color indexed="63"/>
      </left>
      <right style="medium"/>
      <top style="medium"/>
      <bottom style="thin"/>
    </border>
    <border>
      <left style="medium"/>
      <right style="medium"/>
      <top style="medium"/>
      <bottom style="medium"/>
    </border>
    <border>
      <left style="thin"/>
      <right>
        <color indexed="63"/>
      </right>
      <top/>
      <bottom style="medium"/>
    </border>
    <border>
      <left style="thin"/>
      <right/>
      <top style="medium"/>
      <bottom style="thin"/>
    </border>
    <border>
      <left style="thin"/>
      <right/>
      <top style="thin"/>
      <bottom style="medium"/>
    </border>
    <border>
      <left>
        <color indexed="63"/>
      </left>
      <right style="medium"/>
      <top style="thin"/>
      <bottom style="medium"/>
    </border>
    <border>
      <left style="medium"/>
      <right style="medium"/>
      <top style="medium"/>
      <bottom/>
    </border>
    <border>
      <left style="medium"/>
      <right style="medium"/>
      <top style="thin"/>
      <bottom style="medium"/>
    </border>
    <border>
      <left style="medium"/>
      <right style="medium"/>
      <top style="medium"/>
      <bottom style="thin"/>
    </border>
    <border>
      <left style="medium"/>
      <right style="medium"/>
      <top style="thin"/>
      <bottom>
        <color indexed="63"/>
      </bottom>
    </border>
    <border>
      <left style="medium"/>
      <right style="medium"/>
      <top style="thin"/>
      <bottom style="thin"/>
    </border>
    <border>
      <left style="medium"/>
      <right style="medium"/>
      <top/>
      <bottom style="thin"/>
    </border>
    <border>
      <left style="medium"/>
      <right style="medium"/>
      <top/>
      <bottom style="medium"/>
    </border>
    <border>
      <left style="medium"/>
      <right style="medium"/>
      <top/>
      <bottom/>
    </border>
    <border>
      <left/>
      <right/>
      <top style="thin"/>
      <bottom style="thin"/>
    </border>
    <border>
      <left/>
      <right style="hair"/>
      <top style="hair"/>
      <bottom/>
    </border>
    <border>
      <left/>
      <right style="hair"/>
      <top/>
      <bottom style="thin"/>
    </border>
    <border>
      <left style="hair"/>
      <right/>
      <top style="hair"/>
      <bottom/>
    </border>
    <border>
      <left style="hair"/>
      <right/>
      <top/>
      <bottom/>
    </border>
    <border>
      <left style="hair"/>
      <right/>
      <top/>
      <bottom style="thin"/>
    </border>
    <border>
      <left/>
      <right/>
      <top style="medium"/>
      <bottom style="thin"/>
    </border>
    <border>
      <left style="medium"/>
      <right style="medium">
        <color indexed="8"/>
      </right>
      <top style="medium"/>
      <bottom/>
    </border>
    <border>
      <left style="medium"/>
      <right style="medium">
        <color indexed="8"/>
      </right>
      <top/>
      <bottom>
        <color indexed="63"/>
      </bottom>
    </border>
    <border>
      <left style="medium">
        <color indexed="8"/>
      </left>
      <right/>
      <top style="medium"/>
      <bottom/>
    </border>
    <border>
      <left style="medium">
        <color indexed="8"/>
      </left>
      <right/>
      <top/>
      <bottom>
        <color indexed="63"/>
      </bottom>
    </border>
    <border>
      <left/>
      <right/>
      <top style="thin"/>
      <bottom style="medium"/>
    </border>
    <border>
      <left style="medium">
        <color indexed="8"/>
      </left>
      <right style="medium">
        <color indexed="8"/>
      </right>
      <top style="medium"/>
      <bottom/>
    </border>
    <border>
      <left style="medium">
        <color indexed="8"/>
      </left>
      <right style="medium">
        <color indexed="8"/>
      </right>
      <top/>
      <bottom>
        <color indexed="63"/>
      </bottom>
    </border>
    <border>
      <left/>
      <right/>
      <top style="thin">
        <color indexed="8"/>
      </top>
      <bottom style="medium"/>
    </border>
    <border>
      <left/>
      <right style="medium"/>
      <top style="thin">
        <color indexed="8"/>
      </top>
      <bottom style="mediu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0" fillId="20" borderId="0" applyNumberFormat="0" applyBorder="0" applyAlignment="0" applyProtection="0"/>
    <xf numFmtId="0" fontId="61" fillId="0" borderId="0" applyNumberFormat="0" applyFill="0" applyBorder="0" applyAlignment="0" applyProtection="0"/>
    <xf numFmtId="0" fontId="62" fillId="21"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63" fillId="0" borderId="2" applyNumberFormat="0" applyFill="0" applyAlignment="0" applyProtection="0"/>
    <xf numFmtId="0" fontId="64" fillId="0" borderId="3" applyNumberFormat="0" applyFill="0" applyAlignment="0" applyProtection="0"/>
    <xf numFmtId="0" fontId="65" fillId="0" borderId="4" applyNumberFormat="0" applyFill="0" applyAlignment="0" applyProtection="0"/>
    <xf numFmtId="0" fontId="65" fillId="0" borderId="0" applyNumberFormat="0" applyFill="0" applyBorder="0" applyAlignment="0" applyProtection="0"/>
    <xf numFmtId="0" fontId="66" fillId="22" borderId="0" applyNumberFormat="0" applyBorder="0" applyAlignment="0" applyProtection="0"/>
    <xf numFmtId="0" fontId="2" fillId="0" borderId="0">
      <alignment/>
      <protection/>
    </xf>
    <xf numFmtId="0" fontId="2" fillId="0" borderId="0">
      <alignment/>
      <protection/>
    </xf>
    <xf numFmtId="9" fontId="0" fillId="0" borderId="0" applyFont="0" applyFill="0" applyBorder="0" applyAlignment="0" applyProtection="0"/>
    <xf numFmtId="0" fontId="67" fillId="0" borderId="0" applyNumberFormat="0" applyFill="0" applyBorder="0" applyAlignment="0" applyProtection="0"/>
    <xf numFmtId="0" fontId="0" fillId="23" borderId="5" applyNumberFormat="0" applyFont="0" applyAlignment="0" applyProtection="0"/>
    <xf numFmtId="0" fontId="68" fillId="0" borderId="6" applyNumberFormat="0" applyFill="0" applyAlignment="0" applyProtection="0"/>
    <xf numFmtId="0" fontId="69" fillId="0" borderId="7" applyNumberFormat="0" applyFill="0" applyAlignment="0" applyProtection="0"/>
    <xf numFmtId="0" fontId="70" fillId="0" borderId="0">
      <alignment/>
      <protection/>
    </xf>
    <xf numFmtId="0" fontId="71" fillId="0" borderId="0" applyNumberFormat="0" applyFill="0" applyBorder="0" applyAlignment="0" applyProtection="0"/>
    <xf numFmtId="0" fontId="72" fillId="0" borderId="0" applyNumberFormat="0" applyFill="0" applyBorder="0" applyAlignment="0" applyProtection="0"/>
    <xf numFmtId="0" fontId="73" fillId="24" borderId="8" applyNumberFormat="0" applyAlignment="0" applyProtection="0"/>
    <xf numFmtId="0" fontId="74" fillId="25" borderId="8" applyNumberFormat="0" applyAlignment="0" applyProtection="0"/>
    <xf numFmtId="0" fontId="75" fillId="25" borderId="9" applyNumberFormat="0" applyAlignment="0" applyProtection="0"/>
    <xf numFmtId="0" fontId="76" fillId="0" borderId="0" applyNumberFormat="0" applyFill="0" applyBorder="0" applyAlignment="0" applyProtection="0"/>
    <xf numFmtId="0" fontId="77" fillId="26" borderId="0" applyNumberFormat="0" applyBorder="0" applyAlignment="0" applyProtection="0"/>
    <xf numFmtId="0" fontId="59" fillId="27" borderId="0" applyNumberFormat="0" applyBorder="0" applyAlignment="0" applyProtection="0"/>
    <xf numFmtId="0" fontId="59" fillId="28" borderId="0" applyNumberFormat="0" applyBorder="0" applyAlignment="0" applyProtection="0"/>
    <xf numFmtId="0" fontId="59" fillId="29" borderId="0" applyNumberFormat="0" applyBorder="0" applyAlignment="0" applyProtection="0"/>
    <xf numFmtId="0" fontId="59" fillId="30" borderId="0" applyNumberFormat="0" applyBorder="0" applyAlignment="0" applyProtection="0"/>
    <xf numFmtId="0" fontId="59" fillId="31" borderId="0" applyNumberFormat="0" applyBorder="0" applyAlignment="0" applyProtection="0"/>
    <xf numFmtId="0" fontId="59" fillId="32" borderId="0" applyNumberFormat="0" applyBorder="0" applyAlignment="0" applyProtection="0"/>
  </cellStyleXfs>
  <cellXfs count="319">
    <xf numFmtId="0" fontId="0" fillId="0" borderId="0" xfId="0" applyAlignment="1">
      <alignment/>
    </xf>
    <xf numFmtId="0" fontId="0" fillId="0" borderId="0" xfId="0" applyFont="1" applyBorder="1" applyAlignment="1">
      <alignment vertical="center"/>
    </xf>
    <xf numFmtId="0" fontId="4" fillId="0" borderId="0" xfId="0" applyFont="1" applyBorder="1" applyAlignment="1">
      <alignment vertical="center"/>
    </xf>
    <xf numFmtId="0" fontId="4" fillId="0" borderId="0" xfId="0" applyFont="1" applyFill="1" applyBorder="1" applyAlignment="1">
      <alignment vertical="center"/>
    </xf>
    <xf numFmtId="0" fontId="0" fillId="0" borderId="0" xfId="0" applyFont="1" applyFill="1" applyBorder="1" applyAlignment="1">
      <alignment vertical="center"/>
    </xf>
    <xf numFmtId="0" fontId="0" fillId="0" borderId="0" xfId="0" applyFont="1" applyBorder="1" applyAlignment="1">
      <alignment vertical="center"/>
    </xf>
    <xf numFmtId="0" fontId="10" fillId="0" borderId="0" xfId="0" applyFont="1" applyFill="1" applyBorder="1" applyAlignment="1">
      <alignment vertical="center" wrapText="1"/>
    </xf>
    <xf numFmtId="0" fontId="4" fillId="0" borderId="0" xfId="0" applyFont="1" applyBorder="1" applyAlignment="1">
      <alignment vertical="center"/>
    </xf>
    <xf numFmtId="0" fontId="0" fillId="0" borderId="0" xfId="0" applyFont="1" applyBorder="1" applyAlignment="1">
      <alignment horizontal="left" vertical="center"/>
    </xf>
    <xf numFmtId="0" fontId="0" fillId="0" borderId="0" xfId="0" applyFont="1" applyFill="1" applyBorder="1" applyAlignment="1">
      <alignment vertical="center"/>
    </xf>
    <xf numFmtId="0" fontId="0" fillId="0" borderId="0" xfId="0" applyFont="1" applyFill="1" applyBorder="1" applyAlignment="1">
      <alignment horizontal="center" vertical="center"/>
    </xf>
    <xf numFmtId="0" fontId="0" fillId="0" borderId="0" xfId="0" applyFont="1" applyFill="1" applyBorder="1" applyAlignment="1">
      <alignment horizontal="center" vertical="center"/>
    </xf>
    <xf numFmtId="164" fontId="0" fillId="0" borderId="0" xfId="0" applyNumberFormat="1" applyFont="1" applyFill="1" applyBorder="1" applyAlignment="1">
      <alignment horizontal="center" vertical="center"/>
    </xf>
    <xf numFmtId="0" fontId="0" fillId="0" borderId="0" xfId="0" applyFont="1" applyBorder="1" applyAlignment="1">
      <alignment horizontal="center" vertical="center"/>
    </xf>
    <xf numFmtId="0" fontId="0" fillId="0" borderId="0" xfId="0" applyFont="1" applyBorder="1" applyAlignment="1">
      <alignment horizontal="center" vertical="center"/>
    </xf>
    <xf numFmtId="0" fontId="10" fillId="0" borderId="0" xfId="0" applyFont="1" applyFill="1" applyAlignment="1">
      <alignment vertical="center"/>
    </xf>
    <xf numFmtId="2" fontId="0" fillId="0" borderId="0" xfId="0" applyNumberFormat="1" applyFont="1" applyBorder="1" applyAlignment="1">
      <alignment horizontal="center" vertical="center"/>
    </xf>
    <xf numFmtId="2" fontId="0" fillId="0" borderId="0" xfId="0" applyNumberFormat="1" applyFont="1" applyBorder="1" applyAlignment="1">
      <alignment vertical="center"/>
    </xf>
    <xf numFmtId="0" fontId="8" fillId="0" borderId="0" xfId="0" applyNumberFormat="1" applyFont="1" applyFill="1" applyBorder="1" applyAlignment="1">
      <alignment vertical="center"/>
    </xf>
    <xf numFmtId="0" fontId="0" fillId="0" borderId="0" xfId="0" applyAlignment="1">
      <alignment vertical="center"/>
    </xf>
    <xf numFmtId="0" fontId="0" fillId="0" borderId="0" xfId="0" applyFont="1" applyAlignment="1">
      <alignment horizontal="left" vertical="center"/>
    </xf>
    <xf numFmtId="0" fontId="0" fillId="0" borderId="0" xfId="0" applyFont="1" applyBorder="1" applyAlignment="1">
      <alignment vertical="center" wrapText="1"/>
    </xf>
    <xf numFmtId="0" fontId="78" fillId="0" borderId="0" xfId="0" applyNumberFormat="1" applyFont="1" applyFill="1" applyBorder="1" applyAlignment="1">
      <alignment vertical="center"/>
    </xf>
    <xf numFmtId="164" fontId="0" fillId="0" borderId="0" xfId="0" applyNumberFormat="1" applyFont="1" applyBorder="1" applyAlignment="1">
      <alignment horizontal="center" vertical="center"/>
    </xf>
    <xf numFmtId="0" fontId="79" fillId="33" borderId="10" xfId="0" applyFont="1" applyFill="1" applyBorder="1" applyAlignment="1">
      <alignment horizontal="center" vertical="center" wrapText="1"/>
    </xf>
    <xf numFmtId="0" fontId="79" fillId="33" borderId="11" xfId="0" applyFont="1" applyFill="1" applyBorder="1" applyAlignment="1">
      <alignment horizontal="center" vertical="center" wrapText="1"/>
    </xf>
    <xf numFmtId="0" fontId="16" fillId="0" borderId="12" xfId="0" applyFont="1" applyFill="1" applyBorder="1" applyAlignment="1">
      <alignment vertical="center"/>
    </xf>
    <xf numFmtId="0" fontId="80" fillId="0" borderId="13" xfId="0" applyFont="1" applyBorder="1" applyAlignment="1">
      <alignment horizontal="right" vertical="center"/>
    </xf>
    <xf numFmtId="0" fontId="80" fillId="0" borderId="14" xfId="0" applyFont="1" applyBorder="1" applyAlignment="1">
      <alignment horizontal="right" vertical="center"/>
    </xf>
    <xf numFmtId="0" fontId="0" fillId="0" borderId="13" xfId="0" applyFont="1" applyBorder="1" applyAlignment="1">
      <alignment horizontal="right" vertical="center"/>
    </xf>
    <xf numFmtId="0" fontId="0" fillId="0" borderId="14" xfId="0" applyFont="1" applyBorder="1" applyAlignment="1">
      <alignment horizontal="right" vertical="center"/>
    </xf>
    <xf numFmtId="0" fontId="9" fillId="0" borderId="15" xfId="0" applyNumberFormat="1" applyFont="1" applyFill="1" applyBorder="1" applyAlignment="1">
      <alignment horizontal="center" vertical="center"/>
    </xf>
    <xf numFmtId="0" fontId="15" fillId="0" borderId="15" xfId="0" applyNumberFormat="1" applyFont="1" applyFill="1" applyBorder="1" applyAlignment="1">
      <alignment horizontal="left" vertical="center"/>
    </xf>
    <xf numFmtId="2" fontId="9" fillId="0" borderId="15" xfId="0" applyNumberFormat="1" applyFont="1" applyFill="1" applyBorder="1" applyAlignment="1">
      <alignment horizontal="center" vertical="center"/>
    </xf>
    <xf numFmtId="0" fontId="9" fillId="0" borderId="16" xfId="0" applyNumberFormat="1" applyFont="1" applyFill="1" applyBorder="1" applyAlignment="1">
      <alignment horizontal="center" vertical="center"/>
    </xf>
    <xf numFmtId="0" fontId="15" fillId="0" borderId="17" xfId="0" applyNumberFormat="1" applyFont="1" applyFill="1" applyBorder="1" applyAlignment="1">
      <alignment horizontal="left" vertical="center"/>
    </xf>
    <xf numFmtId="0" fontId="9" fillId="0" borderId="17" xfId="0" applyNumberFormat="1" applyFont="1" applyFill="1" applyBorder="1" applyAlignment="1">
      <alignment horizontal="center" vertical="center"/>
    </xf>
    <xf numFmtId="2" fontId="9" fillId="0" borderId="17" xfId="0" applyNumberFormat="1" applyFont="1" applyFill="1" applyBorder="1" applyAlignment="1">
      <alignment horizontal="center" vertical="center"/>
    </xf>
    <xf numFmtId="2" fontId="9" fillId="0" borderId="18" xfId="0" applyNumberFormat="1" applyFont="1" applyFill="1" applyBorder="1" applyAlignment="1">
      <alignment horizontal="center" vertical="center"/>
    </xf>
    <xf numFmtId="0" fontId="9" fillId="0" borderId="19" xfId="0" applyNumberFormat="1" applyFont="1" applyFill="1" applyBorder="1" applyAlignment="1">
      <alignment horizontal="center" vertical="center"/>
    </xf>
    <xf numFmtId="0" fontId="15" fillId="0" borderId="20" xfId="0" applyNumberFormat="1" applyFont="1" applyFill="1" applyBorder="1" applyAlignment="1">
      <alignment horizontal="left" vertical="center"/>
    </xf>
    <xf numFmtId="0" fontId="9" fillId="0" borderId="20" xfId="0" applyNumberFormat="1" applyFont="1" applyFill="1" applyBorder="1" applyAlignment="1">
      <alignment horizontal="center" vertical="center"/>
    </xf>
    <xf numFmtId="0" fontId="9" fillId="2" borderId="21" xfId="0" applyNumberFormat="1" applyFont="1" applyFill="1" applyBorder="1" applyAlignment="1">
      <alignment horizontal="center" vertical="center"/>
    </xf>
    <xf numFmtId="0" fontId="9" fillId="2" borderId="22" xfId="0" applyNumberFormat="1" applyFont="1" applyFill="1" applyBorder="1" applyAlignment="1">
      <alignment horizontal="center" vertical="center"/>
    </xf>
    <xf numFmtId="2" fontId="9" fillId="2" borderId="22" xfId="0" applyNumberFormat="1" applyFont="1" applyFill="1" applyBorder="1" applyAlignment="1">
      <alignment horizontal="center" vertical="center"/>
    </xf>
    <xf numFmtId="2" fontId="9" fillId="2" borderId="23" xfId="0" applyNumberFormat="1" applyFont="1" applyFill="1" applyBorder="1" applyAlignment="1">
      <alignment horizontal="center" vertical="center"/>
    </xf>
    <xf numFmtId="0" fontId="10" fillId="2" borderId="22" xfId="0" applyNumberFormat="1" applyFont="1" applyFill="1" applyBorder="1" applyAlignment="1">
      <alignment horizontal="center" vertical="center"/>
    </xf>
    <xf numFmtId="0" fontId="15" fillId="0" borderId="15" xfId="0" applyNumberFormat="1" applyFont="1" applyFill="1" applyBorder="1" applyAlignment="1">
      <alignment vertical="center"/>
    </xf>
    <xf numFmtId="0" fontId="9" fillId="0" borderId="24" xfId="0" applyNumberFormat="1" applyFont="1" applyFill="1" applyBorder="1" applyAlignment="1">
      <alignment horizontal="center" vertical="center"/>
    </xf>
    <xf numFmtId="2" fontId="9" fillId="0" borderId="25" xfId="0" applyNumberFormat="1" applyFont="1" applyFill="1" applyBorder="1" applyAlignment="1">
      <alignment horizontal="center" vertical="center"/>
    </xf>
    <xf numFmtId="0" fontId="9" fillId="0" borderId="26" xfId="0" applyNumberFormat="1" applyFont="1" applyFill="1" applyBorder="1" applyAlignment="1">
      <alignment horizontal="center" vertical="center"/>
    </xf>
    <xf numFmtId="0" fontId="15" fillId="0" borderId="27" xfId="0" applyNumberFormat="1" applyFont="1" applyFill="1" applyBorder="1" applyAlignment="1">
      <alignment horizontal="left" vertical="center"/>
    </xf>
    <xf numFmtId="0" fontId="9" fillId="0" borderId="27" xfId="0" applyNumberFormat="1" applyFont="1" applyFill="1" applyBorder="1" applyAlignment="1">
      <alignment horizontal="center" vertical="center"/>
    </xf>
    <xf numFmtId="2" fontId="9" fillId="0" borderId="27" xfId="0" applyNumberFormat="1" applyFont="1" applyFill="1" applyBorder="1" applyAlignment="1">
      <alignment horizontal="center" vertical="center"/>
    </xf>
    <xf numFmtId="2" fontId="9" fillId="0" borderId="28" xfId="0" applyNumberFormat="1" applyFont="1" applyFill="1" applyBorder="1" applyAlignment="1">
      <alignment horizontal="center" vertical="center"/>
    </xf>
    <xf numFmtId="0" fontId="9" fillId="0" borderId="29" xfId="0" applyNumberFormat="1" applyFont="1" applyFill="1" applyBorder="1" applyAlignment="1">
      <alignment horizontal="center" vertical="center"/>
    </xf>
    <xf numFmtId="0" fontId="15" fillId="0" borderId="30" xfId="0" applyNumberFormat="1" applyFont="1" applyFill="1" applyBorder="1" applyAlignment="1">
      <alignment horizontal="left" vertical="center"/>
    </xf>
    <xf numFmtId="0" fontId="9" fillId="0" borderId="30" xfId="0" applyNumberFormat="1" applyFont="1" applyFill="1" applyBorder="1" applyAlignment="1">
      <alignment horizontal="center" vertical="center"/>
    </xf>
    <xf numFmtId="2" fontId="9" fillId="0" borderId="30" xfId="0" applyNumberFormat="1" applyFont="1" applyFill="1" applyBorder="1" applyAlignment="1">
      <alignment horizontal="center" vertical="center"/>
    </xf>
    <xf numFmtId="2" fontId="9" fillId="0" borderId="31" xfId="0" applyNumberFormat="1" applyFont="1" applyFill="1" applyBorder="1" applyAlignment="1">
      <alignment horizontal="center" vertical="center"/>
    </xf>
    <xf numFmtId="2" fontId="9" fillId="0" borderId="32" xfId="0" applyNumberFormat="1" applyFont="1" applyFill="1" applyBorder="1" applyAlignment="1">
      <alignment horizontal="center" vertical="center"/>
    </xf>
    <xf numFmtId="0" fontId="13" fillId="0" borderId="17" xfId="0" applyFont="1" applyFill="1" applyBorder="1" applyAlignment="1" applyProtection="1">
      <alignment horizontal="center" vertical="center"/>
      <protection locked="0"/>
    </xf>
    <xf numFmtId="0" fontId="13" fillId="0" borderId="20" xfId="0" applyFont="1" applyFill="1" applyBorder="1" applyAlignment="1" applyProtection="1">
      <alignment horizontal="center" vertical="center"/>
      <protection locked="0"/>
    </xf>
    <xf numFmtId="0" fontId="80" fillId="34" borderId="33" xfId="0" applyFont="1" applyFill="1" applyBorder="1" applyAlignment="1">
      <alignment horizontal="right" vertical="center"/>
    </xf>
    <xf numFmtId="0" fontId="80" fillId="34" borderId="12" xfId="0" applyFont="1" applyFill="1" applyBorder="1" applyAlignment="1">
      <alignment horizontal="right" vertical="center"/>
    </xf>
    <xf numFmtId="0" fontId="81" fillId="0" borderId="34" xfId="0" applyFont="1" applyFill="1" applyBorder="1" applyAlignment="1" applyProtection="1">
      <alignment horizontal="center" vertical="center" wrapText="1"/>
      <protection locked="0"/>
    </xf>
    <xf numFmtId="0" fontId="13" fillId="2" borderId="22" xfId="0" applyFont="1" applyFill="1" applyBorder="1" applyAlignment="1" applyProtection="1">
      <alignment horizontal="center" vertical="center"/>
      <protection locked="0"/>
    </xf>
    <xf numFmtId="2" fontId="0" fillId="0" borderId="0" xfId="0" applyNumberFormat="1" applyFont="1" applyBorder="1" applyAlignment="1" applyProtection="1">
      <alignment vertical="center"/>
      <protection locked="0"/>
    </xf>
    <xf numFmtId="0" fontId="9" fillId="14" borderId="15" xfId="0" applyNumberFormat="1" applyFont="1" applyFill="1" applyBorder="1" applyAlignment="1">
      <alignment horizontal="center" vertical="center"/>
    </xf>
    <xf numFmtId="2" fontId="9" fillId="14" borderId="30" xfId="0" applyNumberFormat="1" applyFont="1" applyFill="1" applyBorder="1" applyAlignment="1">
      <alignment horizontal="center" vertical="center"/>
    </xf>
    <xf numFmtId="2" fontId="9" fillId="14" borderId="25" xfId="0" applyNumberFormat="1" applyFont="1" applyFill="1" applyBorder="1" applyAlignment="1">
      <alignment horizontal="center" vertical="center"/>
    </xf>
    <xf numFmtId="0" fontId="9" fillId="14" borderId="24" xfId="0" applyNumberFormat="1" applyFont="1" applyFill="1" applyBorder="1" applyAlignment="1">
      <alignment horizontal="center" vertical="center"/>
    </xf>
    <xf numFmtId="0" fontId="0" fillId="0" borderId="0" xfId="0" applyFont="1" applyBorder="1" applyAlignment="1" applyProtection="1">
      <alignment vertical="center"/>
      <protection locked="0"/>
    </xf>
    <xf numFmtId="0" fontId="15" fillId="0" borderId="0" xfId="0" applyFont="1" applyBorder="1" applyAlignment="1" applyProtection="1">
      <alignment/>
      <protection locked="0"/>
    </xf>
    <xf numFmtId="0" fontId="15" fillId="0" borderId="35" xfId="0" applyNumberFormat="1" applyFont="1" applyFill="1" applyBorder="1" applyAlignment="1" applyProtection="1">
      <alignment horizontal="left" vertical="center"/>
      <protection locked="0"/>
    </xf>
    <xf numFmtId="0" fontId="9" fillId="14" borderId="35" xfId="0" applyNumberFormat="1" applyFont="1" applyFill="1" applyBorder="1" applyAlignment="1">
      <alignment horizontal="center" vertical="center"/>
    </xf>
    <xf numFmtId="0" fontId="0" fillId="35" borderId="0" xfId="0" applyFont="1" applyFill="1" applyBorder="1" applyAlignment="1">
      <alignment horizontal="center" vertical="center"/>
    </xf>
    <xf numFmtId="0" fontId="0" fillId="35" borderId="0" xfId="0" applyFont="1" applyFill="1" applyBorder="1" applyAlignment="1">
      <alignment horizontal="center" vertical="center"/>
    </xf>
    <xf numFmtId="164" fontId="0" fillId="35" borderId="0" xfId="0" applyNumberFormat="1" applyFont="1" applyFill="1" applyBorder="1" applyAlignment="1">
      <alignment horizontal="center" vertical="center"/>
    </xf>
    <xf numFmtId="164" fontId="0" fillId="35" borderId="36" xfId="0" applyNumberFormat="1" applyFont="1" applyFill="1" applyBorder="1" applyAlignment="1">
      <alignment horizontal="center" vertical="center"/>
    </xf>
    <xf numFmtId="0" fontId="6" fillId="35" borderId="37" xfId="0" applyFont="1" applyFill="1" applyBorder="1" applyAlignment="1">
      <alignment horizontal="center" vertical="center"/>
    </xf>
    <xf numFmtId="0" fontId="6" fillId="35" borderId="38" xfId="0" applyFont="1" applyFill="1" applyBorder="1" applyAlignment="1">
      <alignment horizontal="center" vertical="center"/>
    </xf>
    <xf numFmtId="0" fontId="6" fillId="35" borderId="39" xfId="0" applyFont="1" applyFill="1" applyBorder="1" applyAlignment="1">
      <alignment horizontal="center" vertical="center"/>
    </xf>
    <xf numFmtId="0" fontId="9" fillId="35" borderId="40" xfId="0" applyFont="1" applyFill="1" applyBorder="1" applyAlignment="1">
      <alignment horizontal="left" vertical="center"/>
    </xf>
    <xf numFmtId="0" fontId="0" fillId="35" borderId="0" xfId="0" applyFont="1" applyFill="1" applyBorder="1" applyAlignment="1">
      <alignment horizontal="left" vertical="center"/>
    </xf>
    <xf numFmtId="0" fontId="0" fillId="35" borderId="40" xfId="0" applyFont="1" applyFill="1" applyBorder="1" applyAlignment="1">
      <alignment vertical="center"/>
    </xf>
    <xf numFmtId="0" fontId="0" fillId="35" borderId="0" xfId="0" applyFont="1" applyFill="1" applyBorder="1" applyAlignment="1">
      <alignment vertical="center"/>
    </xf>
    <xf numFmtId="0" fontId="0" fillId="35" borderId="37" xfId="0" applyFont="1" applyFill="1" applyBorder="1" applyAlignment="1">
      <alignment vertical="center"/>
    </xf>
    <xf numFmtId="0" fontId="0" fillId="35" borderId="38" xfId="0" applyFont="1" applyFill="1" applyBorder="1" applyAlignment="1">
      <alignment vertical="center"/>
    </xf>
    <xf numFmtId="0" fontId="8" fillId="35" borderId="40" xfId="0" applyNumberFormat="1" applyFont="1" applyFill="1" applyBorder="1" applyAlignment="1">
      <alignment vertical="center"/>
    </xf>
    <xf numFmtId="0" fontId="10" fillId="35" borderId="0" xfId="0" applyFont="1" applyFill="1" applyBorder="1" applyAlignment="1">
      <alignment vertical="center" wrapText="1"/>
    </xf>
    <xf numFmtId="0" fontId="2" fillId="35" borderId="0" xfId="0" applyFont="1" applyFill="1" applyBorder="1" applyAlignment="1">
      <alignment vertical="center"/>
    </xf>
    <xf numFmtId="0" fontId="0" fillId="35" borderId="0" xfId="0" applyFont="1" applyFill="1" applyBorder="1" applyAlignment="1" applyProtection="1">
      <alignment vertical="center" wrapText="1"/>
      <protection locked="0"/>
    </xf>
    <xf numFmtId="0" fontId="0" fillId="35" borderId="36" xfId="0" applyFont="1" applyFill="1" applyBorder="1" applyAlignment="1" applyProtection="1">
      <alignment vertical="center" wrapText="1"/>
      <protection locked="0"/>
    </xf>
    <xf numFmtId="0" fontId="0" fillId="35" borderId="38" xfId="0" applyFont="1" applyFill="1" applyBorder="1" applyAlignment="1">
      <alignment horizontal="center" vertical="center"/>
    </xf>
    <xf numFmtId="164" fontId="0" fillId="35" borderId="0" xfId="0" applyNumberFormat="1" applyFont="1" applyFill="1" applyBorder="1" applyAlignment="1">
      <alignment vertical="center"/>
    </xf>
    <xf numFmtId="164" fontId="0" fillId="35" borderId="36" xfId="0" applyNumberFormat="1" applyFont="1" applyFill="1" applyBorder="1" applyAlignment="1">
      <alignment vertical="center"/>
    </xf>
    <xf numFmtId="0" fontId="0" fillId="35" borderId="40" xfId="0" applyFont="1" applyFill="1" applyBorder="1" applyAlignment="1">
      <alignment horizontal="left" vertical="center"/>
    </xf>
    <xf numFmtId="0" fontId="0" fillId="35" borderId="0" xfId="0" applyFont="1" applyFill="1" applyBorder="1" applyAlignment="1">
      <alignment horizontal="left" vertical="center"/>
    </xf>
    <xf numFmtId="0" fontId="0" fillId="0" borderId="0" xfId="0" applyFont="1" applyBorder="1" applyAlignment="1" applyProtection="1">
      <alignment horizontal="center" vertical="center"/>
      <protection locked="0"/>
    </xf>
    <xf numFmtId="0" fontId="4" fillId="35" borderId="0" xfId="0" applyFont="1" applyFill="1" applyBorder="1" applyAlignment="1">
      <alignment horizontal="center" vertical="center"/>
    </xf>
    <xf numFmtId="4" fontId="82" fillId="35" borderId="0" xfId="0" applyNumberFormat="1" applyFont="1" applyFill="1" applyBorder="1" applyAlignment="1" applyProtection="1">
      <alignment horizontal="center" vertical="center" wrapText="1"/>
      <protection locked="0"/>
    </xf>
    <xf numFmtId="0" fontId="4" fillId="35" borderId="40" xfId="0" applyFont="1" applyFill="1" applyBorder="1" applyAlignment="1">
      <alignment horizontal="center" vertical="center"/>
    </xf>
    <xf numFmtId="0" fontId="4" fillId="35" borderId="37" xfId="0" applyFont="1" applyFill="1" applyBorder="1" applyAlignment="1">
      <alignment horizontal="center" vertical="center"/>
    </xf>
    <xf numFmtId="0" fontId="4" fillId="35" borderId="38" xfId="0" applyFont="1" applyFill="1" applyBorder="1" applyAlignment="1">
      <alignment horizontal="center" vertical="center"/>
    </xf>
    <xf numFmtId="4" fontId="82" fillId="35" borderId="38" xfId="0" applyNumberFormat="1" applyFont="1" applyFill="1" applyBorder="1" applyAlignment="1" applyProtection="1">
      <alignment horizontal="center" vertical="center" wrapText="1"/>
      <protection locked="0"/>
    </xf>
    <xf numFmtId="0" fontId="0" fillId="35" borderId="39" xfId="0" applyFill="1" applyBorder="1" applyAlignment="1">
      <alignment horizontal="center" vertical="center" wrapText="1"/>
    </xf>
    <xf numFmtId="0" fontId="0" fillId="35" borderId="21" xfId="0" applyFont="1" applyFill="1" applyBorder="1" applyAlignment="1">
      <alignment horizontal="center" vertical="center"/>
    </xf>
    <xf numFmtId="4" fontId="83" fillId="35" borderId="22" xfId="0" applyNumberFormat="1" applyFont="1" applyFill="1" applyBorder="1" applyAlignment="1" applyProtection="1">
      <alignment horizontal="center" vertical="center" wrapText="1"/>
      <protection locked="0"/>
    </xf>
    <xf numFmtId="14" fontId="0" fillId="0" borderId="34" xfId="0" applyNumberFormat="1" applyFont="1" applyFill="1" applyBorder="1" applyAlignment="1" applyProtection="1">
      <alignment horizontal="center" vertical="center"/>
      <protection locked="0"/>
    </xf>
    <xf numFmtId="0" fontId="14" fillId="35" borderId="0" xfId="0" applyFont="1" applyFill="1" applyBorder="1" applyAlignment="1">
      <alignment horizontal="center" vertical="center"/>
    </xf>
    <xf numFmtId="4" fontId="84" fillId="35" borderId="0" xfId="0" applyNumberFormat="1" applyFont="1" applyFill="1" applyBorder="1" applyAlignment="1" applyProtection="1">
      <alignment horizontal="center" vertical="center" wrapText="1"/>
      <protection locked="0"/>
    </xf>
    <xf numFmtId="0" fontId="14" fillId="35" borderId="36" xfId="0" applyFont="1" applyFill="1" applyBorder="1" applyAlignment="1">
      <alignment horizontal="center" vertical="center" wrapText="1"/>
    </xf>
    <xf numFmtId="0" fontId="10" fillId="35" borderId="0" xfId="0" applyFont="1" applyFill="1" applyBorder="1" applyAlignment="1" applyProtection="1">
      <alignment vertical="center" wrapText="1"/>
      <protection locked="0"/>
    </xf>
    <xf numFmtId="0" fontId="10" fillId="35" borderId="36" xfId="0" applyFont="1" applyFill="1" applyBorder="1" applyAlignment="1" applyProtection="1">
      <alignment vertical="center" wrapText="1"/>
      <protection locked="0"/>
    </xf>
    <xf numFmtId="0" fontId="4" fillId="0" borderId="27" xfId="0" applyFont="1" applyFill="1" applyBorder="1" applyAlignment="1" applyProtection="1">
      <alignment horizontal="center" vertical="center"/>
      <protection locked="0"/>
    </xf>
    <xf numFmtId="0" fontId="4" fillId="0" borderId="15" xfId="0" applyFont="1" applyFill="1" applyBorder="1" applyAlignment="1" applyProtection="1">
      <alignment horizontal="center" vertical="center"/>
      <protection locked="0"/>
    </xf>
    <xf numFmtId="0" fontId="4" fillId="0" borderId="30" xfId="0" applyFont="1" applyFill="1" applyBorder="1" applyAlignment="1" applyProtection="1">
      <alignment horizontal="center" vertical="center"/>
      <protection locked="0"/>
    </xf>
    <xf numFmtId="0" fontId="4" fillId="0" borderId="17" xfId="0" applyFont="1" applyFill="1" applyBorder="1" applyAlignment="1" applyProtection="1">
      <alignment horizontal="center" vertical="center"/>
      <protection locked="0"/>
    </xf>
    <xf numFmtId="0" fontId="4" fillId="14" borderId="15" xfId="0" applyFont="1" applyFill="1" applyBorder="1" applyAlignment="1" applyProtection="1">
      <alignment horizontal="center" vertical="center"/>
      <protection locked="0"/>
    </xf>
    <xf numFmtId="0" fontId="4" fillId="14" borderId="35" xfId="0" applyFont="1" applyFill="1" applyBorder="1" applyAlignment="1" applyProtection="1">
      <alignment horizontal="center" vertical="center"/>
      <protection locked="0"/>
    </xf>
    <xf numFmtId="0" fontId="14" fillId="2" borderId="16" xfId="0" applyFont="1" applyFill="1" applyBorder="1" applyAlignment="1" applyProtection="1">
      <alignment horizontal="center" vertical="center"/>
      <protection locked="0"/>
    </xf>
    <xf numFmtId="0" fontId="14" fillId="2" borderId="24" xfId="0" applyFont="1" applyFill="1" applyBorder="1" applyAlignment="1" applyProtection="1">
      <alignment horizontal="center" vertical="center"/>
      <protection locked="0"/>
    </xf>
    <xf numFmtId="0" fontId="14" fillId="2" borderId="24" xfId="0" applyFont="1" applyFill="1" applyBorder="1" applyAlignment="1" applyProtection="1">
      <alignment horizontal="center" vertical="center" wrapText="1"/>
      <protection locked="0"/>
    </xf>
    <xf numFmtId="0" fontId="14" fillId="2" borderId="41" xfId="0" applyFont="1" applyFill="1" applyBorder="1" applyAlignment="1" applyProtection="1">
      <alignment horizontal="center" vertical="center"/>
      <protection locked="0"/>
    </xf>
    <xf numFmtId="0" fontId="14" fillId="2" borderId="42" xfId="0" applyFont="1" applyFill="1" applyBorder="1" applyAlignment="1" applyProtection="1">
      <alignment horizontal="center" vertical="center"/>
      <protection locked="0"/>
    </xf>
    <xf numFmtId="0" fontId="9" fillId="2" borderId="37" xfId="0" applyNumberFormat="1" applyFont="1" applyFill="1" applyBorder="1" applyAlignment="1">
      <alignment horizontal="center" vertical="center"/>
    </xf>
    <xf numFmtId="0" fontId="10" fillId="2" borderId="38" xfId="0" applyNumberFormat="1" applyFont="1" applyFill="1" applyBorder="1" applyAlignment="1">
      <alignment horizontal="center" vertical="center"/>
    </xf>
    <xf numFmtId="0" fontId="9" fillId="2" borderId="38" xfId="0" applyNumberFormat="1" applyFont="1" applyFill="1" applyBorder="1" applyAlignment="1">
      <alignment horizontal="center" vertical="center"/>
    </xf>
    <xf numFmtId="0" fontId="4" fillId="2" borderId="38" xfId="0" applyFont="1" applyFill="1" applyBorder="1" applyAlignment="1" applyProtection="1">
      <alignment horizontal="center" vertical="center"/>
      <protection locked="0"/>
    </xf>
    <xf numFmtId="2" fontId="9" fillId="2" borderId="38" xfId="0" applyNumberFormat="1" applyFont="1" applyFill="1" applyBorder="1" applyAlignment="1">
      <alignment horizontal="center" vertical="center"/>
    </xf>
    <xf numFmtId="2" fontId="9" fillId="2" borderId="39" xfId="0" applyNumberFormat="1" applyFont="1" applyFill="1" applyBorder="1" applyAlignment="1">
      <alignment horizontal="center" vertical="center"/>
    </xf>
    <xf numFmtId="0" fontId="18" fillId="0" borderId="15" xfId="0" applyNumberFormat="1" applyFont="1" applyFill="1" applyBorder="1" applyAlignment="1">
      <alignment horizontal="center" vertical="center" wrapText="1"/>
    </xf>
    <xf numFmtId="0" fontId="18" fillId="0" borderId="17" xfId="0" applyNumberFormat="1" applyFont="1" applyFill="1" applyBorder="1" applyAlignment="1">
      <alignment horizontal="center" vertical="center" wrapText="1"/>
    </xf>
    <xf numFmtId="0" fontId="9" fillId="2" borderId="24" xfId="0" applyNumberFormat="1" applyFont="1" applyFill="1" applyBorder="1" applyAlignment="1">
      <alignment horizontal="center" vertical="center"/>
    </xf>
    <xf numFmtId="0" fontId="18" fillId="2" borderId="15" xfId="0" applyNumberFormat="1" applyFont="1" applyFill="1" applyBorder="1" applyAlignment="1">
      <alignment horizontal="center" vertical="center" wrapText="1"/>
    </xf>
    <xf numFmtId="0" fontId="9" fillId="2" borderId="15" xfId="0" applyNumberFormat="1" applyFont="1" applyFill="1" applyBorder="1" applyAlignment="1">
      <alignment horizontal="center" vertical="center"/>
    </xf>
    <xf numFmtId="0" fontId="4" fillId="2" borderId="15" xfId="0" applyFont="1" applyFill="1" applyBorder="1" applyAlignment="1" applyProtection="1">
      <alignment horizontal="center" vertical="center"/>
      <protection locked="0"/>
    </xf>
    <xf numFmtId="2" fontId="9" fillId="2" borderId="15" xfId="0" applyNumberFormat="1" applyFont="1" applyFill="1" applyBorder="1" applyAlignment="1">
      <alignment horizontal="center" vertical="center"/>
    </xf>
    <xf numFmtId="2" fontId="9" fillId="2" borderId="25" xfId="0" applyNumberFormat="1" applyFont="1" applyFill="1" applyBorder="1" applyAlignment="1">
      <alignment horizontal="center" vertical="center"/>
    </xf>
    <xf numFmtId="0" fontId="9" fillId="2" borderId="19" xfId="0" applyNumberFormat="1" applyFont="1" applyFill="1" applyBorder="1" applyAlignment="1">
      <alignment horizontal="center" vertical="center"/>
    </xf>
    <xf numFmtId="0" fontId="18" fillId="2" borderId="20" xfId="0" applyNumberFormat="1" applyFont="1" applyFill="1" applyBorder="1" applyAlignment="1">
      <alignment horizontal="center" vertical="center" wrapText="1"/>
    </xf>
    <xf numFmtId="0" fontId="9" fillId="2" borderId="20" xfId="0" applyNumberFormat="1" applyFont="1" applyFill="1" applyBorder="1" applyAlignment="1">
      <alignment horizontal="center" vertical="center"/>
    </xf>
    <xf numFmtId="0" fontId="4" fillId="2" borderId="20" xfId="0" applyFont="1" applyFill="1" applyBorder="1" applyAlignment="1" applyProtection="1">
      <alignment horizontal="center" vertical="center"/>
      <protection locked="0"/>
    </xf>
    <xf numFmtId="2" fontId="9" fillId="2" borderId="20" xfId="0" applyNumberFormat="1" applyFont="1" applyFill="1" applyBorder="1" applyAlignment="1">
      <alignment horizontal="center" vertical="center"/>
    </xf>
    <xf numFmtId="2" fontId="9" fillId="2" borderId="43" xfId="0" applyNumberFormat="1" applyFont="1" applyFill="1" applyBorder="1" applyAlignment="1">
      <alignment horizontal="center" vertical="center"/>
    </xf>
    <xf numFmtId="0" fontId="15" fillId="2" borderId="20" xfId="0" applyNumberFormat="1" applyFont="1" applyFill="1" applyBorder="1" applyAlignment="1">
      <alignment horizontal="left" vertical="center"/>
    </xf>
    <xf numFmtId="0" fontId="15" fillId="2" borderId="15" xfId="0" applyNumberFormat="1" applyFont="1" applyFill="1" applyBorder="1" applyAlignment="1">
      <alignment horizontal="left" vertical="center"/>
    </xf>
    <xf numFmtId="0" fontId="9" fillId="2" borderId="15" xfId="0" applyNumberFormat="1" applyFont="1" applyFill="1" applyBorder="1" applyAlignment="1">
      <alignment horizontal="center" vertical="center"/>
    </xf>
    <xf numFmtId="0" fontId="9" fillId="2" borderId="29" xfId="0" applyNumberFormat="1" applyFont="1" applyFill="1" applyBorder="1" applyAlignment="1">
      <alignment horizontal="center" vertical="center"/>
    </xf>
    <xf numFmtId="0" fontId="15" fillId="2" borderId="30" xfId="0" applyNumberFormat="1" applyFont="1" applyFill="1" applyBorder="1" applyAlignment="1">
      <alignment horizontal="left" vertical="center"/>
    </xf>
    <xf numFmtId="0" fontId="9" fillId="2" borderId="30" xfId="0" applyNumberFormat="1" applyFont="1" applyFill="1" applyBorder="1" applyAlignment="1">
      <alignment horizontal="center" vertical="center"/>
    </xf>
    <xf numFmtId="0" fontId="4" fillId="2" borderId="30" xfId="0" applyFont="1" applyFill="1" applyBorder="1" applyAlignment="1" applyProtection="1">
      <alignment horizontal="center" vertical="center"/>
      <protection locked="0"/>
    </xf>
    <xf numFmtId="2" fontId="9" fillId="2" borderId="30" xfId="0" applyNumberFormat="1" applyFont="1" applyFill="1" applyBorder="1" applyAlignment="1">
      <alignment horizontal="center" vertical="center"/>
    </xf>
    <xf numFmtId="2" fontId="9" fillId="2" borderId="31" xfId="0" applyNumberFormat="1" applyFont="1" applyFill="1" applyBorder="1" applyAlignment="1">
      <alignment horizontal="center" vertical="center"/>
    </xf>
    <xf numFmtId="0" fontId="9" fillId="2" borderId="30" xfId="0" applyNumberFormat="1" applyFont="1" applyFill="1" applyBorder="1" applyAlignment="1">
      <alignment horizontal="center" vertical="center"/>
    </xf>
    <xf numFmtId="0" fontId="15" fillId="2" borderId="15" xfId="0" applyNumberFormat="1" applyFont="1" applyFill="1" applyBorder="1" applyAlignment="1">
      <alignment vertical="center"/>
    </xf>
    <xf numFmtId="0" fontId="15" fillId="2" borderId="30" xfId="0" applyNumberFormat="1" applyFont="1" applyFill="1" applyBorder="1" applyAlignment="1">
      <alignment vertical="center"/>
    </xf>
    <xf numFmtId="0" fontId="9" fillId="2" borderId="26" xfId="0" applyNumberFormat="1" applyFont="1" applyFill="1" applyBorder="1" applyAlignment="1">
      <alignment horizontal="center" vertical="center"/>
    </xf>
    <xf numFmtId="0" fontId="15" fillId="2" borderId="27" xfId="0" applyNumberFormat="1" applyFont="1" applyFill="1" applyBorder="1" applyAlignment="1">
      <alignment horizontal="left" vertical="center"/>
    </xf>
    <xf numFmtId="0" fontId="9" fillId="2" borderId="27" xfId="0" applyNumberFormat="1" applyFont="1" applyFill="1" applyBorder="1" applyAlignment="1">
      <alignment horizontal="center" vertical="center"/>
    </xf>
    <xf numFmtId="0" fontId="4" fillId="2" borderId="27" xfId="0" applyFont="1" applyFill="1" applyBorder="1" applyAlignment="1" applyProtection="1">
      <alignment horizontal="center" vertical="center"/>
      <protection locked="0"/>
    </xf>
    <xf numFmtId="2" fontId="9" fillId="2" borderId="27" xfId="0" applyNumberFormat="1" applyFont="1" applyFill="1" applyBorder="1" applyAlignment="1">
      <alignment horizontal="center" vertical="center"/>
    </xf>
    <xf numFmtId="2" fontId="9" fillId="2" borderId="28" xfId="0" applyNumberFormat="1" applyFont="1" applyFill="1" applyBorder="1" applyAlignment="1">
      <alignment horizontal="center" vertical="center"/>
    </xf>
    <xf numFmtId="0" fontId="9" fillId="8" borderId="21" xfId="0" applyNumberFormat="1" applyFont="1" applyFill="1" applyBorder="1" applyAlignment="1">
      <alignment horizontal="center" vertical="center"/>
    </xf>
    <xf numFmtId="0" fontId="10" fillId="8" borderId="22" xfId="0" applyNumberFormat="1" applyFont="1" applyFill="1" applyBorder="1" applyAlignment="1">
      <alignment horizontal="center" vertical="center"/>
    </xf>
    <xf numFmtId="0" fontId="9" fillId="8" borderId="22" xfId="0" applyNumberFormat="1" applyFont="1" applyFill="1" applyBorder="1" applyAlignment="1">
      <alignment horizontal="center" vertical="center"/>
    </xf>
    <xf numFmtId="0" fontId="4" fillId="8" borderId="22" xfId="0" applyFont="1" applyFill="1" applyBorder="1" applyAlignment="1" applyProtection="1">
      <alignment horizontal="center" vertical="center"/>
      <protection locked="0"/>
    </xf>
    <xf numFmtId="2" fontId="9" fillId="8" borderId="22" xfId="0" applyNumberFormat="1" applyFont="1" applyFill="1" applyBorder="1" applyAlignment="1">
      <alignment horizontal="center" vertical="center"/>
    </xf>
    <xf numFmtId="2" fontId="9" fillId="8" borderId="23" xfId="0" applyNumberFormat="1" applyFont="1" applyFill="1" applyBorder="1" applyAlignment="1">
      <alignment horizontal="center" vertical="center"/>
    </xf>
    <xf numFmtId="0" fontId="9" fillId="8" borderId="22" xfId="0" applyNumberFormat="1" applyFont="1" applyFill="1" applyBorder="1" applyAlignment="1">
      <alignment horizontal="center" vertical="center"/>
    </xf>
    <xf numFmtId="0" fontId="4" fillId="8" borderId="44" xfId="0" applyFont="1" applyFill="1" applyBorder="1" applyAlignment="1">
      <alignment horizontal="center" vertical="center"/>
    </xf>
    <xf numFmtId="0" fontId="10" fillId="8" borderId="45" xfId="0" applyNumberFormat="1" applyFont="1" applyFill="1" applyBorder="1" applyAlignment="1">
      <alignment horizontal="center" vertical="center"/>
    </xf>
    <xf numFmtId="0" fontId="4" fillId="8" borderId="45" xfId="0" applyFont="1" applyFill="1" applyBorder="1" applyAlignment="1">
      <alignment horizontal="center" vertical="center"/>
    </xf>
    <xf numFmtId="164" fontId="4" fillId="8" borderId="45" xfId="0" applyNumberFormat="1" applyFont="1" applyFill="1" applyBorder="1" applyAlignment="1">
      <alignment horizontal="center" vertical="center"/>
    </xf>
    <xf numFmtId="164" fontId="4" fillId="8" borderId="46" xfId="0" applyNumberFormat="1" applyFont="1" applyFill="1" applyBorder="1" applyAlignment="1">
      <alignment horizontal="center" vertical="center" wrapText="1"/>
    </xf>
    <xf numFmtId="0" fontId="4" fillId="8" borderId="21" xfId="0" applyFont="1" applyFill="1" applyBorder="1" applyAlignment="1">
      <alignment horizontal="center" vertical="center"/>
    </xf>
    <xf numFmtId="0" fontId="4" fillId="8" borderId="22" xfId="0" applyFont="1" applyFill="1" applyBorder="1" applyAlignment="1">
      <alignment horizontal="center" vertical="center"/>
    </xf>
    <xf numFmtId="164" fontId="4" fillId="8" borderId="22" xfId="0" applyNumberFormat="1" applyFont="1" applyFill="1" applyBorder="1" applyAlignment="1">
      <alignment horizontal="center" vertical="center"/>
    </xf>
    <xf numFmtId="164" fontId="4" fillId="8" borderId="23" xfId="0" applyNumberFormat="1" applyFont="1" applyFill="1" applyBorder="1" applyAlignment="1">
      <alignment horizontal="center" vertical="center" wrapText="1"/>
    </xf>
    <xf numFmtId="0" fontId="4" fillId="8" borderId="45" xfId="0" applyFont="1" applyFill="1" applyBorder="1" applyAlignment="1" applyProtection="1">
      <alignment horizontal="center" vertical="center"/>
      <protection locked="0"/>
    </xf>
    <xf numFmtId="0" fontId="0" fillId="35" borderId="22" xfId="0" applyFont="1" applyFill="1" applyBorder="1" applyAlignment="1" applyProtection="1">
      <alignment horizontal="center" vertical="center"/>
      <protection locked="0"/>
    </xf>
    <xf numFmtId="4" fontId="4" fillId="35" borderId="23" xfId="0" applyNumberFormat="1" applyFont="1" applyFill="1" applyBorder="1" applyAlignment="1" applyProtection="1">
      <alignment horizontal="center" vertical="center" wrapText="1"/>
      <protection locked="0"/>
    </xf>
    <xf numFmtId="0" fontId="4" fillId="35" borderId="0" xfId="0" applyFont="1" applyFill="1" applyBorder="1" applyAlignment="1" applyProtection="1">
      <alignment horizontal="center" vertical="center"/>
      <protection locked="0"/>
    </xf>
    <xf numFmtId="0" fontId="0" fillId="35" borderId="36" xfId="0" applyFill="1" applyBorder="1" applyAlignment="1" applyProtection="1">
      <alignment horizontal="center" vertical="center" wrapText="1"/>
      <protection locked="0"/>
    </xf>
    <xf numFmtId="2" fontId="85" fillId="0" borderId="30" xfId="0" applyNumberFormat="1" applyFont="1" applyFill="1" applyBorder="1" applyAlignment="1">
      <alignment horizontal="center" vertical="center"/>
    </xf>
    <xf numFmtId="0" fontId="9" fillId="14" borderId="47" xfId="0" applyNumberFormat="1" applyFont="1" applyFill="1" applyBorder="1" applyAlignment="1" applyProtection="1">
      <alignment horizontal="center" vertical="center"/>
      <protection locked="0"/>
    </xf>
    <xf numFmtId="0" fontId="4" fillId="0" borderId="48" xfId="0" applyFont="1" applyFill="1" applyBorder="1" applyAlignment="1" applyProtection="1">
      <alignment horizontal="center" vertical="center"/>
      <protection locked="0"/>
    </xf>
    <xf numFmtId="0" fontId="4" fillId="2" borderId="49" xfId="0" applyFont="1" applyFill="1" applyBorder="1" applyAlignment="1" applyProtection="1">
      <alignment horizontal="center" vertical="center"/>
      <protection locked="0"/>
    </xf>
    <xf numFmtId="0" fontId="4" fillId="0" borderId="49" xfId="0" applyFont="1" applyFill="1" applyBorder="1" applyAlignment="1" applyProtection="1">
      <alignment horizontal="center" vertical="center"/>
      <protection locked="0"/>
    </xf>
    <xf numFmtId="0" fontId="4" fillId="2" borderId="50" xfId="0" applyFont="1" applyFill="1" applyBorder="1" applyAlignment="1" applyProtection="1">
      <alignment horizontal="center" vertical="center"/>
      <protection locked="0"/>
    </xf>
    <xf numFmtId="2" fontId="9" fillId="0" borderId="51" xfId="0" applyNumberFormat="1" applyFont="1" applyFill="1" applyBorder="1" applyAlignment="1">
      <alignment horizontal="center" vertical="center"/>
    </xf>
    <xf numFmtId="2" fontId="9" fillId="2" borderId="52" xfId="0" applyNumberFormat="1" applyFont="1" applyFill="1" applyBorder="1" applyAlignment="1">
      <alignment horizontal="center" vertical="center"/>
    </xf>
    <xf numFmtId="2" fontId="9" fillId="0" borderId="52" xfId="0" applyNumberFormat="1" applyFont="1" applyFill="1" applyBorder="1" applyAlignment="1">
      <alignment horizontal="center" vertical="center"/>
    </xf>
    <xf numFmtId="2" fontId="9" fillId="2" borderId="53" xfId="0" applyNumberFormat="1" applyFont="1" applyFill="1" applyBorder="1" applyAlignment="1">
      <alignment horizontal="center" vertical="center"/>
    </xf>
    <xf numFmtId="2" fontId="9" fillId="0" borderId="25" xfId="0" applyNumberFormat="1" applyFont="1" applyFill="1" applyBorder="1" applyAlignment="1" applyProtection="1">
      <alignment horizontal="center" vertical="center"/>
      <protection locked="0"/>
    </xf>
    <xf numFmtId="0" fontId="9" fillId="14" borderId="15" xfId="0" applyNumberFormat="1" applyFont="1" applyFill="1" applyBorder="1" applyAlignment="1" applyProtection="1">
      <alignment horizontal="center" vertical="center"/>
      <protection locked="0"/>
    </xf>
    <xf numFmtId="2" fontId="9" fillId="0" borderId="53" xfId="0" applyNumberFormat="1" applyFont="1" applyFill="1" applyBorder="1" applyAlignment="1">
      <alignment horizontal="center" vertical="center"/>
    </xf>
    <xf numFmtId="0" fontId="10" fillId="0" borderId="30" xfId="0" applyNumberFormat="1" applyFont="1" applyFill="1" applyBorder="1" applyAlignment="1">
      <alignment horizontal="left" vertical="center"/>
    </xf>
    <xf numFmtId="2" fontId="85" fillId="2" borderId="30" xfId="0" applyNumberFormat="1" applyFont="1" applyFill="1" applyBorder="1" applyAlignment="1">
      <alignment horizontal="center" vertical="center"/>
    </xf>
    <xf numFmtId="2" fontId="4" fillId="0" borderId="17" xfId="0" applyNumberFormat="1" applyFont="1" applyFill="1" applyBorder="1" applyAlignment="1">
      <alignment horizontal="center" vertical="center"/>
    </xf>
    <xf numFmtId="2" fontId="4" fillId="2" borderId="20" xfId="0" applyNumberFormat="1" applyFont="1" applyFill="1" applyBorder="1" applyAlignment="1">
      <alignment horizontal="center" vertical="center"/>
    </xf>
    <xf numFmtId="2" fontId="4" fillId="2" borderId="15" xfId="0" applyNumberFormat="1" applyFont="1" applyFill="1" applyBorder="1" applyAlignment="1">
      <alignment horizontal="center" vertical="center"/>
    </xf>
    <xf numFmtId="2" fontId="4" fillId="0" borderId="15" xfId="0" applyNumberFormat="1" applyFont="1" applyFill="1" applyBorder="1" applyAlignment="1">
      <alignment horizontal="center" vertical="center"/>
    </xf>
    <xf numFmtId="2" fontId="0" fillId="2" borderId="38" xfId="0" applyNumberFormat="1" applyFont="1" applyFill="1" applyBorder="1" applyAlignment="1">
      <alignment horizontal="center" vertical="center"/>
    </xf>
    <xf numFmtId="2" fontId="0" fillId="0" borderId="27" xfId="0" applyNumberFormat="1" applyFont="1" applyFill="1" applyBorder="1" applyAlignment="1">
      <alignment horizontal="center" vertical="center"/>
    </xf>
    <xf numFmtId="2" fontId="4" fillId="0" borderId="30" xfId="0" applyNumberFormat="1" applyFont="1" applyFill="1" applyBorder="1" applyAlignment="1">
      <alignment horizontal="center" vertical="center"/>
    </xf>
    <xf numFmtId="2" fontId="4" fillId="2" borderId="30" xfId="0" applyNumberFormat="1" applyFont="1" applyFill="1" applyBorder="1" applyAlignment="1">
      <alignment horizontal="center" vertical="center"/>
    </xf>
    <xf numFmtId="2" fontId="0" fillId="8" borderId="22" xfId="0" applyNumberFormat="1" applyFont="1" applyFill="1" applyBorder="1" applyAlignment="1">
      <alignment horizontal="center" vertical="center"/>
    </xf>
    <xf numFmtId="2" fontId="4" fillId="0" borderId="27" xfId="0" applyNumberFormat="1" applyFont="1" applyFill="1" applyBorder="1" applyAlignment="1">
      <alignment horizontal="center" vertical="center"/>
    </xf>
    <xf numFmtId="2" fontId="86" fillId="0" borderId="30" xfId="0" applyNumberFormat="1" applyFont="1" applyFill="1" applyBorder="1" applyAlignment="1">
      <alignment horizontal="center" vertical="center"/>
    </xf>
    <xf numFmtId="2" fontId="4" fillId="2" borderId="27" xfId="0" applyNumberFormat="1" applyFont="1" applyFill="1" applyBorder="1" applyAlignment="1">
      <alignment horizontal="center" vertical="center"/>
    </xf>
    <xf numFmtId="2" fontId="4" fillId="14" borderId="15" xfId="0" applyNumberFormat="1" applyFont="1" applyFill="1" applyBorder="1" applyAlignment="1">
      <alignment horizontal="center" vertical="center"/>
    </xf>
    <xf numFmtId="0" fontId="87" fillId="0" borderId="54" xfId="0" applyFont="1" applyFill="1" applyBorder="1" applyAlignment="1" applyProtection="1">
      <alignment horizontal="center" vertical="center"/>
      <protection locked="0"/>
    </xf>
    <xf numFmtId="0" fontId="4" fillId="0" borderId="34" xfId="0" applyFont="1" applyFill="1" applyBorder="1" applyAlignment="1" applyProtection="1">
      <alignment horizontal="center" vertical="center" wrapText="1"/>
      <protection locked="0"/>
    </xf>
    <xf numFmtId="0" fontId="0" fillId="35" borderId="0" xfId="0" applyFont="1" applyFill="1" applyBorder="1" applyAlignment="1">
      <alignment vertical="center"/>
    </xf>
    <xf numFmtId="4" fontId="88" fillId="34" borderId="55" xfId="0" applyNumberFormat="1" applyFont="1" applyFill="1" applyBorder="1" applyAlignment="1" applyProtection="1">
      <alignment horizontal="center" vertical="center" wrapText="1"/>
      <protection/>
    </xf>
    <xf numFmtId="164" fontId="4" fillId="12" borderId="36" xfId="0" applyNumberFormat="1" applyFont="1" applyFill="1" applyBorder="1" applyAlignment="1">
      <alignment horizontal="center" vertical="center" wrapText="1"/>
    </xf>
    <xf numFmtId="2" fontId="0" fillId="14" borderId="56" xfId="0" applyNumberFormat="1" applyFont="1" applyFill="1" applyBorder="1" applyAlignment="1">
      <alignment horizontal="center" vertical="center"/>
    </xf>
    <xf numFmtId="2" fontId="9" fillId="0" borderId="57" xfId="0" applyNumberFormat="1" applyFont="1" applyFill="1" applyBorder="1" applyAlignment="1">
      <alignment horizontal="center" vertical="center"/>
    </xf>
    <xf numFmtId="2" fontId="9" fillId="0" borderId="58" xfId="0" applyNumberFormat="1" applyFont="1" applyFill="1" applyBorder="1" applyAlignment="1">
      <alignment horizontal="center" vertical="center"/>
    </xf>
    <xf numFmtId="2" fontId="9" fillId="14" borderId="39" xfId="0" applyNumberFormat="1" applyFont="1" applyFill="1" applyBorder="1" applyAlignment="1">
      <alignment horizontal="center" vertical="center"/>
    </xf>
    <xf numFmtId="2" fontId="9" fillId="0" borderId="54" xfId="0" applyNumberFormat="1" applyFont="1" applyFill="1" applyBorder="1" applyAlignment="1">
      <alignment horizontal="center" vertical="center"/>
    </xf>
    <xf numFmtId="2" fontId="9" fillId="0" borderId="59" xfId="0" applyNumberFormat="1" applyFont="1" applyFill="1" applyBorder="1" applyAlignment="1">
      <alignment horizontal="center" vertical="center"/>
    </xf>
    <xf numFmtId="164" fontId="89" fillId="12" borderId="46" xfId="0" applyNumberFormat="1" applyFont="1" applyFill="1" applyBorder="1" applyAlignment="1" applyProtection="1">
      <alignment horizontal="center" vertical="center"/>
      <protection locked="0"/>
    </xf>
    <xf numFmtId="164" fontId="12" fillId="35" borderId="46" xfId="0" applyNumberFormat="1" applyFont="1" applyFill="1" applyBorder="1" applyAlignment="1">
      <alignment horizontal="center" vertical="center"/>
    </xf>
    <xf numFmtId="0" fontId="0" fillId="35" borderId="36" xfId="0" applyFill="1" applyBorder="1" applyAlignment="1">
      <alignment horizontal="center" vertical="center" wrapText="1"/>
    </xf>
    <xf numFmtId="2" fontId="9" fillId="14" borderId="55" xfId="0" applyNumberFormat="1" applyFont="1" applyFill="1" applyBorder="1" applyAlignment="1">
      <alignment horizontal="center" vertical="center"/>
    </xf>
    <xf numFmtId="2" fontId="9" fillId="2" borderId="55" xfId="0" applyNumberFormat="1" applyFont="1" applyFill="1" applyBorder="1" applyAlignment="1">
      <alignment horizontal="center" vertical="center"/>
    </xf>
    <xf numFmtId="2" fontId="9" fillId="0" borderId="60" xfId="0" applyNumberFormat="1" applyFont="1" applyFill="1" applyBorder="1" applyAlignment="1">
      <alignment horizontal="center" vertical="center"/>
    </xf>
    <xf numFmtId="2" fontId="9" fillId="0" borderId="61" xfId="0" applyNumberFormat="1" applyFont="1" applyFill="1" applyBorder="1" applyAlignment="1">
      <alignment horizontal="center" vertical="center"/>
    </xf>
    <xf numFmtId="0" fontId="0" fillId="0" borderId="0" xfId="0" applyFont="1" applyBorder="1" applyAlignment="1" applyProtection="1">
      <alignment vertical="center"/>
      <protection/>
    </xf>
    <xf numFmtId="164" fontId="89" fillId="34" borderId="62" xfId="0" applyNumberFormat="1" applyFont="1" applyFill="1" applyBorder="1" applyAlignment="1" applyProtection="1">
      <alignment horizontal="center" vertical="center"/>
      <protection/>
    </xf>
    <xf numFmtId="164" fontId="89" fillId="34" borderId="63" xfId="0" applyNumberFormat="1" applyFont="1" applyFill="1" applyBorder="1" applyAlignment="1" applyProtection="1">
      <alignment horizontal="center" vertical="center"/>
      <protection/>
    </xf>
    <xf numFmtId="0" fontId="9" fillId="0" borderId="17" xfId="0" applyNumberFormat="1" applyFont="1" applyFill="1" applyBorder="1" applyAlignment="1" applyProtection="1">
      <alignment horizontal="center" vertical="center"/>
      <protection locked="0"/>
    </xf>
    <xf numFmtId="0" fontId="15" fillId="2" borderId="15" xfId="0" applyNumberFormat="1" applyFont="1" applyFill="1" applyBorder="1" applyAlignment="1" applyProtection="1">
      <alignment horizontal="left" vertical="center"/>
      <protection locked="0"/>
    </xf>
    <xf numFmtId="164" fontId="90" fillId="0" borderId="64" xfId="0" applyNumberFormat="1" applyFont="1" applyFill="1" applyBorder="1" applyAlignment="1" applyProtection="1">
      <alignment horizontal="center" vertical="center"/>
      <protection locked="0"/>
    </xf>
    <xf numFmtId="164" fontId="12" fillId="0" borderId="65" xfId="0" applyNumberFormat="1" applyFont="1" applyFill="1" applyBorder="1" applyAlignment="1" applyProtection="1">
      <alignment horizontal="center" vertical="center"/>
      <protection locked="0"/>
    </xf>
    <xf numFmtId="164" fontId="12" fillId="0" borderId="66" xfId="0" applyNumberFormat="1" applyFont="1" applyFill="1" applyBorder="1" applyAlignment="1" applyProtection="1">
      <alignment horizontal="center" vertical="center"/>
      <protection locked="0"/>
    </xf>
    <xf numFmtId="164" fontId="4" fillId="12" borderId="46" xfId="0" applyNumberFormat="1" applyFont="1" applyFill="1" applyBorder="1" applyAlignment="1">
      <alignment horizontal="center" vertical="center" wrapText="1"/>
    </xf>
    <xf numFmtId="164" fontId="4" fillId="12" borderId="39" xfId="0" applyNumberFormat="1" applyFont="1" applyFill="1" applyBorder="1" applyAlignment="1">
      <alignment horizontal="center" vertical="center" wrapText="1"/>
    </xf>
    <xf numFmtId="0" fontId="4" fillId="0" borderId="60" xfId="0" applyFont="1" applyFill="1" applyBorder="1" applyAlignment="1">
      <alignment horizontal="center" vertical="center"/>
    </xf>
    <xf numFmtId="0" fontId="4" fillId="0" borderId="67" xfId="0" applyFont="1" applyFill="1" applyBorder="1" applyAlignment="1">
      <alignment horizontal="center" vertical="center"/>
    </xf>
    <xf numFmtId="0" fontId="4" fillId="0" borderId="66" xfId="0" applyFont="1" applyFill="1" applyBorder="1" applyAlignment="1">
      <alignment horizontal="center" vertical="center"/>
    </xf>
    <xf numFmtId="0" fontId="13" fillId="0" borderId="68" xfId="0" applyFont="1" applyFill="1" applyBorder="1" applyAlignment="1" applyProtection="1">
      <alignment horizontal="center" vertical="center"/>
      <protection locked="0"/>
    </xf>
    <xf numFmtId="0" fontId="13" fillId="0" borderId="34" xfId="0" applyFont="1" applyFill="1" applyBorder="1" applyAlignment="1" applyProtection="1">
      <alignment horizontal="center" vertical="center"/>
      <protection locked="0"/>
    </xf>
    <xf numFmtId="0" fontId="79" fillId="0" borderId="69" xfId="0" applyFont="1" applyBorder="1" applyAlignment="1">
      <alignment horizontal="center" vertical="center" wrapText="1"/>
    </xf>
    <xf numFmtId="0" fontId="79" fillId="0" borderId="10" xfId="0" applyFont="1" applyBorder="1" applyAlignment="1">
      <alignment horizontal="center" vertical="center" wrapText="1"/>
    </xf>
    <xf numFmtId="0" fontId="79" fillId="0" borderId="70" xfId="0" applyFont="1" applyBorder="1" applyAlignment="1">
      <alignment horizontal="center" vertical="center" wrapText="1"/>
    </xf>
    <xf numFmtId="0" fontId="4" fillId="34" borderId="26" xfId="0" applyFont="1" applyFill="1" applyBorder="1" applyAlignment="1">
      <alignment horizontal="center" vertical="center"/>
    </xf>
    <xf numFmtId="0" fontId="4" fillId="34" borderId="27" xfId="0" applyFont="1" applyFill="1" applyBorder="1" applyAlignment="1">
      <alignment horizontal="center" vertical="center"/>
    </xf>
    <xf numFmtId="0" fontId="4" fillId="34" borderId="28" xfId="0" applyFont="1" applyFill="1" applyBorder="1" applyAlignment="1">
      <alignment horizontal="center" vertical="center"/>
    </xf>
    <xf numFmtId="0" fontId="9" fillId="0" borderId="68" xfId="0" applyFont="1" applyFill="1" applyBorder="1" applyAlignment="1" applyProtection="1">
      <alignment horizontal="center" vertical="center"/>
      <protection locked="0"/>
    </xf>
    <xf numFmtId="0" fontId="9" fillId="0" borderId="34" xfId="0" applyFont="1" applyFill="1" applyBorder="1" applyAlignment="1" applyProtection="1">
      <alignment horizontal="center" vertical="center"/>
      <protection locked="0"/>
    </xf>
    <xf numFmtId="0" fontId="7" fillId="18" borderId="40" xfId="0" applyFont="1" applyFill="1" applyBorder="1" applyAlignment="1">
      <alignment horizontal="center" vertical="center" wrapText="1"/>
    </xf>
    <xf numFmtId="0" fontId="7" fillId="18" borderId="0" xfId="0" applyFont="1" applyFill="1" applyBorder="1" applyAlignment="1">
      <alignment horizontal="center" vertical="center" wrapText="1"/>
    </xf>
    <xf numFmtId="0" fontId="91" fillId="0" borderId="37" xfId="0" applyFont="1" applyFill="1" applyBorder="1" applyAlignment="1" applyProtection="1">
      <alignment horizontal="left" vertical="center" wrapText="1"/>
      <protection locked="0"/>
    </xf>
    <xf numFmtId="0" fontId="91" fillId="0" borderId="39" xfId="0" applyFont="1" applyFill="1" applyBorder="1" applyAlignment="1" applyProtection="1">
      <alignment horizontal="left" vertical="center" wrapText="1"/>
      <protection locked="0"/>
    </xf>
    <xf numFmtId="0" fontId="5" fillId="35" borderId="40" xfId="0" applyFont="1" applyFill="1" applyBorder="1" applyAlignment="1">
      <alignment vertical="center"/>
    </xf>
    <xf numFmtId="0" fontId="5" fillId="35" borderId="0" xfId="0" applyFont="1" applyFill="1" applyBorder="1" applyAlignment="1">
      <alignment vertical="center"/>
    </xf>
    <xf numFmtId="0" fontId="4" fillId="8" borderId="60" xfId="0" applyFont="1" applyFill="1" applyBorder="1" applyAlignment="1">
      <alignment horizontal="center" vertical="center"/>
    </xf>
    <xf numFmtId="0" fontId="4" fillId="8" borderId="67" xfId="0" applyFont="1" applyFill="1" applyBorder="1" applyAlignment="1">
      <alignment horizontal="center" vertical="center"/>
    </xf>
    <xf numFmtId="0" fontId="4" fillId="8" borderId="46" xfId="0" applyFont="1" applyFill="1" applyBorder="1" applyAlignment="1">
      <alignment horizontal="left" vertical="center"/>
    </xf>
    <xf numFmtId="0" fontId="4" fillId="8" borderId="36" xfId="0" applyFont="1" applyFill="1" applyBorder="1" applyAlignment="1">
      <alignment horizontal="left" vertical="center"/>
    </xf>
    <xf numFmtId="0" fontId="0" fillId="34" borderId="16" xfId="0" applyFont="1" applyFill="1" applyBorder="1" applyAlignment="1">
      <alignment horizontal="center" vertical="center"/>
    </xf>
    <xf numFmtId="0" fontId="0" fillId="34" borderId="17" xfId="0" applyFont="1" applyFill="1" applyBorder="1" applyAlignment="1">
      <alignment horizontal="center" vertical="center"/>
    </xf>
    <xf numFmtId="0" fontId="0" fillId="34" borderId="18" xfId="0" applyFont="1" applyFill="1" applyBorder="1" applyAlignment="1">
      <alignment horizontal="center" vertical="center"/>
    </xf>
    <xf numFmtId="0" fontId="0" fillId="34" borderId="24" xfId="0" applyFont="1" applyFill="1" applyBorder="1" applyAlignment="1">
      <alignment horizontal="center" vertical="center"/>
    </xf>
    <xf numFmtId="0" fontId="0" fillId="34" borderId="15" xfId="0" applyFont="1" applyFill="1" applyBorder="1" applyAlignment="1">
      <alignment horizontal="center" vertical="center"/>
    </xf>
    <xf numFmtId="0" fontId="0" fillId="34" borderId="25" xfId="0" applyFont="1" applyFill="1" applyBorder="1" applyAlignment="1">
      <alignment horizontal="center" vertical="center"/>
    </xf>
    <xf numFmtId="0" fontId="78" fillId="35" borderId="45" xfId="0" applyFont="1" applyFill="1" applyBorder="1" applyAlignment="1" applyProtection="1">
      <alignment horizontal="center" vertical="center" wrapText="1"/>
      <protection locked="0"/>
    </xf>
    <xf numFmtId="0" fontId="78" fillId="35" borderId="46" xfId="0" applyFont="1" applyFill="1" applyBorder="1" applyAlignment="1" applyProtection="1">
      <alignment horizontal="center" vertical="center" wrapText="1"/>
      <protection locked="0"/>
    </xf>
    <xf numFmtId="0" fontId="78" fillId="35" borderId="0" xfId="0" applyFont="1" applyFill="1" applyBorder="1" applyAlignment="1" applyProtection="1">
      <alignment horizontal="center" vertical="center" wrapText="1"/>
      <protection locked="0"/>
    </xf>
    <xf numFmtId="0" fontId="78" fillId="35" borderId="36" xfId="0" applyFont="1" applyFill="1" applyBorder="1" applyAlignment="1" applyProtection="1">
      <alignment horizontal="center" vertical="center" wrapText="1"/>
      <protection locked="0"/>
    </xf>
    <xf numFmtId="0" fontId="79" fillId="0" borderId="71" xfId="0" applyFont="1" applyBorder="1" applyAlignment="1">
      <alignment horizontal="center" vertical="center" wrapText="1"/>
    </xf>
    <xf numFmtId="0" fontId="79" fillId="0" borderId="72" xfId="0" applyFont="1" applyBorder="1" applyAlignment="1">
      <alignment horizontal="center" vertical="center" wrapText="1"/>
    </xf>
    <xf numFmtId="0" fontId="79" fillId="0" borderId="73" xfId="0" applyFont="1" applyBorder="1" applyAlignment="1">
      <alignment horizontal="center" vertical="center" wrapText="1"/>
    </xf>
    <xf numFmtId="164" fontId="4" fillId="8" borderId="60" xfId="0" applyNumberFormat="1" applyFont="1" applyFill="1" applyBorder="1" applyAlignment="1" applyProtection="1">
      <alignment horizontal="center" vertical="center" wrapText="1"/>
      <protection locked="0"/>
    </xf>
    <xf numFmtId="164" fontId="4" fillId="8" borderId="67" xfId="0" applyNumberFormat="1" applyFont="1" applyFill="1" applyBorder="1" applyAlignment="1" applyProtection="1">
      <alignment horizontal="center" vertical="center" wrapText="1"/>
      <protection locked="0"/>
    </xf>
    <xf numFmtId="0" fontId="4" fillId="8" borderId="0" xfId="0" applyFont="1" applyFill="1" applyBorder="1" applyAlignment="1">
      <alignment horizontal="center" vertical="center"/>
    </xf>
    <xf numFmtId="0" fontId="13" fillId="0" borderId="57" xfId="0" applyFont="1" applyFill="1" applyBorder="1" applyAlignment="1" applyProtection="1">
      <alignment horizontal="center" vertical="center"/>
      <protection locked="0"/>
    </xf>
    <xf numFmtId="0" fontId="13" fillId="0" borderId="74" xfId="0" applyFont="1" applyFill="1" applyBorder="1" applyAlignment="1" applyProtection="1">
      <alignment horizontal="center" vertical="center"/>
      <protection locked="0"/>
    </xf>
    <xf numFmtId="0" fontId="13" fillId="0" borderId="54" xfId="0" applyFont="1" applyFill="1" applyBorder="1" applyAlignment="1" applyProtection="1">
      <alignment horizontal="center" vertical="center"/>
      <protection locked="0"/>
    </xf>
    <xf numFmtId="0" fontId="11" fillId="35" borderId="40" xfId="0" applyFont="1" applyFill="1" applyBorder="1" applyAlignment="1">
      <alignment horizontal="center" vertical="center"/>
    </xf>
    <xf numFmtId="0" fontId="11" fillId="35" borderId="0" xfId="0" applyFont="1" applyFill="1" applyBorder="1" applyAlignment="1">
      <alignment horizontal="center" vertical="center"/>
    </xf>
    <xf numFmtId="0" fontId="11" fillId="35" borderId="36" xfId="0" applyFont="1" applyFill="1" applyBorder="1" applyAlignment="1">
      <alignment horizontal="center" vertical="center"/>
    </xf>
    <xf numFmtId="0" fontId="4" fillId="8" borderId="75" xfId="0" applyFont="1" applyFill="1" applyBorder="1" applyAlignment="1" applyProtection="1">
      <alignment horizontal="center" vertical="center"/>
      <protection locked="0"/>
    </xf>
    <xf numFmtId="0" fontId="4" fillId="8" borderId="76" xfId="0" applyFont="1" applyFill="1" applyBorder="1" applyAlignment="1" applyProtection="1">
      <alignment horizontal="center" vertical="center"/>
      <protection locked="0"/>
    </xf>
    <xf numFmtId="164" fontId="4" fillId="8" borderId="77" xfId="0" applyNumberFormat="1" applyFont="1" applyFill="1" applyBorder="1" applyAlignment="1" applyProtection="1">
      <alignment horizontal="center" vertical="center" wrapText="1"/>
      <protection locked="0"/>
    </xf>
    <xf numFmtId="164" fontId="4" fillId="8" borderId="78" xfId="0" applyNumberFormat="1" applyFont="1" applyFill="1" applyBorder="1" applyAlignment="1" applyProtection="1">
      <alignment horizontal="center" vertical="center"/>
      <protection locked="0"/>
    </xf>
    <xf numFmtId="0" fontId="3" fillId="0" borderId="0" xfId="0" applyFont="1" applyFill="1" applyBorder="1" applyAlignment="1">
      <alignment vertical="center"/>
    </xf>
    <xf numFmtId="0" fontId="4" fillId="35" borderId="44" xfId="0" applyFont="1" applyFill="1" applyBorder="1" applyAlignment="1" applyProtection="1">
      <alignment vertical="center"/>
      <protection locked="0"/>
    </xf>
    <xf numFmtId="0" fontId="4" fillId="35" borderId="45" xfId="0" applyFont="1" applyFill="1" applyBorder="1" applyAlignment="1" applyProtection="1">
      <alignment vertical="center"/>
      <protection locked="0"/>
    </xf>
    <xf numFmtId="0" fontId="4" fillId="35" borderId="40" xfId="0" applyFont="1" applyFill="1" applyBorder="1" applyAlignment="1">
      <alignment vertical="center"/>
    </xf>
    <xf numFmtId="0" fontId="4" fillId="35" borderId="0" xfId="0" applyFont="1" applyFill="1" applyBorder="1" applyAlignment="1">
      <alignment vertical="center"/>
    </xf>
    <xf numFmtId="0" fontId="4" fillId="35" borderId="40" xfId="0" applyFont="1" applyFill="1" applyBorder="1" applyAlignment="1">
      <alignment vertical="center"/>
    </xf>
    <xf numFmtId="0" fontId="4" fillId="35" borderId="0" xfId="0" applyFont="1" applyFill="1" applyBorder="1" applyAlignment="1">
      <alignment vertical="center"/>
    </xf>
    <xf numFmtId="0" fontId="0" fillId="35" borderId="40" xfId="0" applyFont="1" applyFill="1" applyBorder="1" applyAlignment="1">
      <alignment vertical="center"/>
    </xf>
    <xf numFmtId="0" fontId="0" fillId="35" borderId="0" xfId="0" applyFont="1" applyFill="1" applyBorder="1" applyAlignment="1">
      <alignment vertical="center"/>
    </xf>
    <xf numFmtId="0" fontId="4" fillId="34" borderId="21" xfId="0" applyFont="1" applyFill="1" applyBorder="1" applyAlignment="1">
      <alignment horizontal="center" vertical="center"/>
    </xf>
    <xf numFmtId="0" fontId="4" fillId="34" borderId="22" xfId="0" applyFont="1" applyFill="1" applyBorder="1" applyAlignment="1">
      <alignment horizontal="center" vertical="center"/>
    </xf>
    <xf numFmtId="0" fontId="4" fillId="34" borderId="23" xfId="0" applyFont="1" applyFill="1" applyBorder="1" applyAlignment="1">
      <alignment horizontal="center" vertical="center"/>
    </xf>
    <xf numFmtId="0" fontId="13" fillId="0" borderId="58" xfId="0" applyFont="1" applyFill="1" applyBorder="1" applyAlignment="1" applyProtection="1">
      <alignment horizontal="center" vertical="center"/>
      <protection locked="0"/>
    </xf>
    <xf numFmtId="0" fontId="13" fillId="0" borderId="79" xfId="0" applyFont="1" applyFill="1" applyBorder="1" applyAlignment="1" applyProtection="1">
      <alignment horizontal="center" vertical="center"/>
      <protection locked="0"/>
    </xf>
    <xf numFmtId="0" fontId="13" fillId="0" borderId="59" xfId="0" applyFont="1" applyFill="1" applyBorder="1" applyAlignment="1" applyProtection="1">
      <alignment horizontal="center" vertical="center"/>
      <protection locked="0"/>
    </xf>
    <xf numFmtId="0" fontId="4" fillId="8" borderId="80" xfId="0" applyFont="1" applyFill="1" applyBorder="1" applyAlignment="1" applyProtection="1">
      <alignment horizontal="center" vertical="center" wrapText="1"/>
      <protection locked="0"/>
    </xf>
    <xf numFmtId="0" fontId="4" fillId="8" borderId="81" xfId="0" applyFont="1" applyFill="1" applyBorder="1" applyAlignment="1" applyProtection="1">
      <alignment horizontal="center" vertical="center"/>
      <protection locked="0"/>
    </xf>
    <xf numFmtId="0" fontId="9" fillId="34" borderId="21" xfId="0" applyFont="1" applyFill="1" applyBorder="1" applyAlignment="1" applyProtection="1">
      <alignment horizontal="left" vertical="center"/>
      <protection locked="0"/>
    </xf>
    <xf numFmtId="0" fontId="9" fillId="34" borderId="22" xfId="0" applyFont="1" applyFill="1" applyBorder="1" applyAlignment="1" applyProtection="1">
      <alignment horizontal="left" vertical="center"/>
      <protection locked="0"/>
    </xf>
    <xf numFmtId="0" fontId="0" fillId="34" borderId="29" xfId="0" applyFont="1" applyFill="1" applyBorder="1" applyAlignment="1">
      <alignment horizontal="center" vertical="center"/>
    </xf>
    <xf numFmtId="0" fontId="0" fillId="34" borderId="30" xfId="0" applyFont="1" applyFill="1" applyBorder="1" applyAlignment="1">
      <alignment horizontal="center" vertical="center"/>
    </xf>
    <xf numFmtId="0" fontId="0" fillId="34" borderId="31" xfId="0" applyFont="1" applyFill="1" applyBorder="1" applyAlignment="1">
      <alignment horizontal="center" vertical="center"/>
    </xf>
    <xf numFmtId="0" fontId="2" fillId="35" borderId="82" xfId="0" applyFont="1" applyFill="1" applyBorder="1" applyAlignment="1" applyProtection="1">
      <alignment horizontal="center" vertical="center"/>
      <protection locked="0"/>
    </xf>
    <xf numFmtId="0" fontId="2" fillId="35" borderId="83" xfId="0" applyFont="1" applyFill="1" applyBorder="1" applyAlignment="1" applyProtection="1">
      <alignment horizontal="center" vertical="center"/>
      <protection locked="0"/>
    </xf>
    <xf numFmtId="0" fontId="10" fillId="18" borderId="0" xfId="0" applyFont="1" applyFill="1" applyBorder="1" applyAlignment="1">
      <alignment horizontal="center" vertical="center" wrapText="1"/>
    </xf>
    <xf numFmtId="0" fontId="10" fillId="18" borderId="36" xfId="0" applyFont="1" applyFill="1" applyBorder="1" applyAlignment="1">
      <alignment horizontal="center" vertical="center" wrapText="1"/>
    </xf>
    <xf numFmtId="0" fontId="0" fillId="35" borderId="40" xfId="0" applyFont="1" applyFill="1" applyBorder="1" applyAlignment="1">
      <alignment horizontal="left" vertical="center"/>
    </xf>
    <xf numFmtId="0" fontId="0" fillId="35" borderId="0" xfId="0" applyFont="1" applyFill="1" applyBorder="1" applyAlignment="1">
      <alignment horizontal="left" vertical="center"/>
    </xf>
    <xf numFmtId="2" fontId="4" fillId="2" borderId="30" xfId="0" applyNumberFormat="1" applyFont="1" applyFill="1" applyBorder="1" applyAlignment="1" applyProtection="1">
      <alignment horizontal="center" vertical="center"/>
      <protection locked="0"/>
    </xf>
  </cellXfs>
  <cellStyles count="52">
    <cellStyle name="Normal" xfId="0"/>
    <cellStyle name="20 % - zvýraznenie1" xfId="15"/>
    <cellStyle name="20 % - zvýraznenie2" xfId="16"/>
    <cellStyle name="20 % - zvýraznenie3" xfId="17"/>
    <cellStyle name="20 % - zvýraznenie4" xfId="18"/>
    <cellStyle name="20 % - zvýraznenie5" xfId="19"/>
    <cellStyle name="20 % - zvýraznenie6" xfId="20"/>
    <cellStyle name="40 % - zvýraznenie1" xfId="21"/>
    <cellStyle name="40 % - zvýraznenie2" xfId="22"/>
    <cellStyle name="40 % - zvýraznenie3" xfId="23"/>
    <cellStyle name="40 % - zvýraznenie4" xfId="24"/>
    <cellStyle name="40 % - zvýraznenie5" xfId="25"/>
    <cellStyle name="40 % - zvýraznenie6" xfId="26"/>
    <cellStyle name="60 % - zvýraznenie1" xfId="27"/>
    <cellStyle name="60 % - zvýraznenie2" xfId="28"/>
    <cellStyle name="60 % - zvýraznenie3" xfId="29"/>
    <cellStyle name="60 % - zvýraznenie4" xfId="30"/>
    <cellStyle name="60 % - zvýraznenie5" xfId="31"/>
    <cellStyle name="60 % - zvýraznenie6" xfId="32"/>
    <cellStyle name="Comma" xfId="33"/>
    <cellStyle name="Comma [0]" xfId="34"/>
    <cellStyle name="Dobrá" xfId="35"/>
    <cellStyle name="Hyperlink" xfId="36"/>
    <cellStyle name="Kontrolná bunka" xfId="37"/>
    <cellStyle name="Currency" xfId="38"/>
    <cellStyle name="Currency [0]" xfId="39"/>
    <cellStyle name="Nadpis 1" xfId="40"/>
    <cellStyle name="Nadpis 2" xfId="41"/>
    <cellStyle name="Nadpis 3" xfId="42"/>
    <cellStyle name="Nadpis 4" xfId="43"/>
    <cellStyle name="Neutrálna" xfId="44"/>
    <cellStyle name="Normál 2" xfId="45"/>
    <cellStyle name="Normál_Munka1" xfId="46"/>
    <cellStyle name="Percent" xfId="47"/>
    <cellStyle name="Followed Hyperlink" xfId="48"/>
    <cellStyle name="Poznámka" xfId="49"/>
    <cellStyle name="Prepojená bunka" xfId="50"/>
    <cellStyle name="Spolu" xfId="51"/>
    <cellStyle name="TableStyleLight1" xfId="52"/>
    <cellStyle name="Text upozornenia" xfId="53"/>
    <cellStyle name="Titul" xfId="54"/>
    <cellStyle name="Vstup" xfId="55"/>
    <cellStyle name="Výpočet" xfId="56"/>
    <cellStyle name="Výstup" xfId="57"/>
    <cellStyle name="Vysvetľujúci text" xfId="58"/>
    <cellStyle name="Zlá" xfId="59"/>
    <cellStyle name="Zvýraznenie1" xfId="60"/>
    <cellStyle name="Zvýraznenie2" xfId="61"/>
    <cellStyle name="Zvýraznenie3" xfId="62"/>
    <cellStyle name="Zvýraznenie4" xfId="63"/>
    <cellStyle name="Zvýraznenie5" xfId="64"/>
    <cellStyle name="Zvýraznenie6"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200025</xdr:colOff>
      <xdr:row>8</xdr:row>
      <xdr:rowOff>228600</xdr:rowOff>
    </xdr:from>
    <xdr:to>
      <xdr:col>3</xdr:col>
      <xdr:colOff>1314450</xdr:colOff>
      <xdr:row>12</xdr:row>
      <xdr:rowOff>114300</xdr:rowOff>
    </xdr:to>
    <xdr:pic>
      <xdr:nvPicPr>
        <xdr:cNvPr id="1" name="Obrázok 1"/>
        <xdr:cNvPicPr preferRelativeResize="1">
          <a:picLocks noChangeAspect="1"/>
        </xdr:cNvPicPr>
      </xdr:nvPicPr>
      <xdr:blipFill>
        <a:blip r:embed="rId1"/>
        <a:stretch>
          <a:fillRect/>
        </a:stretch>
      </xdr:blipFill>
      <xdr:spPr>
        <a:xfrm>
          <a:off x="5743575" y="1828800"/>
          <a:ext cx="1114425" cy="876300"/>
        </a:xfrm>
        <a:prstGeom prst="rect">
          <a:avLst/>
        </a:prstGeom>
        <a:noFill/>
        <a:ln w="9525" cmpd="sng">
          <a:noFill/>
        </a:ln>
      </xdr:spPr>
    </xdr:pic>
    <xdr:clientData/>
  </xdr:twoCellAnchor>
  <xdr:oneCellAnchor>
    <xdr:from>
      <xdr:col>2</xdr:col>
      <xdr:colOff>1905000</xdr:colOff>
      <xdr:row>4</xdr:row>
      <xdr:rowOff>85725</xdr:rowOff>
    </xdr:from>
    <xdr:ext cx="7296150" cy="571500"/>
    <xdr:sp>
      <xdr:nvSpPr>
        <xdr:cNvPr id="2" name="Obdĺžnik 1"/>
        <xdr:cNvSpPr>
          <a:spLocks/>
        </xdr:cNvSpPr>
      </xdr:nvSpPr>
      <xdr:spPr>
        <a:xfrm>
          <a:off x="2743200" y="923925"/>
          <a:ext cx="7296150" cy="571500"/>
        </a:xfrm>
        <a:prstGeom prst="rect">
          <a:avLst/>
        </a:prstGeom>
        <a:noFill/>
        <a:ln w="9525" cmpd="sng">
          <a:noFill/>
        </a:ln>
      </xdr:spPr>
      <xdr:txBody>
        <a:bodyPr vertOverflow="clip" wrap="square"/>
        <a:p>
          <a:pPr algn="ctr">
            <a:defRPr/>
          </a:pPr>
          <a:r>
            <a:rPr lang="en-US" cap="none" sz="2800" b="0" i="0" u="none" baseline="0">
              <a:solidFill>
                <a:srgbClr val="000000"/>
              </a:solidFill>
            </a:rPr>
            <a:t>Order Form for member with VAT + DSP</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networker@dxn2u.com"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G178"/>
  <sheetViews>
    <sheetView tabSelected="1" zoomScale="115" zoomScaleNormal="115" zoomScalePageLayoutView="0" workbookViewId="0" topLeftCell="A1">
      <selection activeCell="B3" sqref="B3:D3"/>
    </sheetView>
  </sheetViews>
  <sheetFormatPr defaultColWidth="8.875" defaultRowHeight="15.75"/>
  <cols>
    <col min="1" max="1" width="2.25390625" style="5" customWidth="1"/>
    <col min="2" max="2" width="8.75390625" style="13" customWidth="1"/>
    <col min="3" max="3" width="61.75390625" style="8" customWidth="1"/>
    <col min="4" max="4" width="18.875" style="14" customWidth="1"/>
    <col min="5" max="5" width="13.625" style="13" customWidth="1"/>
    <col min="6" max="6" width="15.75390625" style="13" customWidth="1"/>
    <col min="7" max="7" width="13.375" style="23" customWidth="1"/>
    <col min="8" max="8" width="12.75390625" style="23" customWidth="1"/>
    <col min="9" max="9" width="11.25390625" style="5" hidden="1" customWidth="1"/>
    <col min="10" max="10" width="8.875" style="5" hidden="1" customWidth="1"/>
    <col min="11" max="33" width="8.875" style="13" customWidth="1"/>
    <col min="34" max="16384" width="8.875" style="5" customWidth="1"/>
  </cols>
  <sheetData>
    <row r="1" spans="1:8" ht="16.5" thickBot="1">
      <c r="A1" s="9"/>
      <c r="B1" s="290"/>
      <c r="C1" s="290"/>
      <c r="D1" s="10"/>
      <c r="E1" s="11"/>
      <c r="F1" s="11"/>
      <c r="G1" s="12"/>
      <c r="H1" s="12"/>
    </row>
    <row r="2" spans="1:10" ht="15.75" customHeight="1">
      <c r="A2" s="9"/>
      <c r="B2" s="291" t="s">
        <v>38</v>
      </c>
      <c r="C2" s="292"/>
      <c r="D2" s="292"/>
      <c r="E2" s="270" t="s">
        <v>74</v>
      </c>
      <c r="F2" s="270"/>
      <c r="G2" s="270"/>
      <c r="H2" s="271"/>
      <c r="I2" s="7"/>
      <c r="J2" s="7"/>
    </row>
    <row r="3" spans="1:8" ht="18" customHeight="1">
      <c r="A3" s="9"/>
      <c r="B3" s="293" t="s">
        <v>73</v>
      </c>
      <c r="C3" s="294"/>
      <c r="D3" s="294"/>
      <c r="E3" s="272"/>
      <c r="F3" s="272"/>
      <c r="G3" s="272"/>
      <c r="H3" s="273"/>
    </row>
    <row r="4" spans="1:8" ht="15.75">
      <c r="A4" s="9"/>
      <c r="B4" s="295" t="s">
        <v>39</v>
      </c>
      <c r="C4" s="296"/>
      <c r="D4" s="296"/>
      <c r="E4" s="272"/>
      <c r="F4" s="272"/>
      <c r="G4" s="272"/>
      <c r="H4" s="273"/>
    </row>
    <row r="5" spans="1:8" ht="23.25" customHeight="1">
      <c r="A5" s="9"/>
      <c r="B5" s="297" t="s">
        <v>156</v>
      </c>
      <c r="C5" s="298"/>
      <c r="D5" s="76"/>
      <c r="E5" s="272"/>
      <c r="F5" s="272"/>
      <c r="G5" s="272"/>
      <c r="H5" s="273"/>
    </row>
    <row r="6" spans="1:8" ht="15.75">
      <c r="A6" s="9"/>
      <c r="B6" s="258" t="s">
        <v>155</v>
      </c>
      <c r="C6" s="259"/>
      <c r="D6" s="76"/>
      <c r="E6" s="77"/>
      <c r="F6" s="77"/>
      <c r="G6" s="78"/>
      <c r="H6" s="79"/>
    </row>
    <row r="7" spans="1:8" ht="15.75" customHeight="1">
      <c r="A7" s="9"/>
      <c r="B7" s="283"/>
      <c r="C7" s="284"/>
      <c r="D7" s="284"/>
      <c r="E7" s="284"/>
      <c r="F7" s="284"/>
      <c r="G7" s="284"/>
      <c r="H7" s="285"/>
    </row>
    <row r="8" spans="1:8" ht="5.25" customHeight="1" thickBot="1">
      <c r="A8" s="9"/>
      <c r="B8" s="80"/>
      <c r="C8" s="81"/>
      <c r="D8" s="81"/>
      <c r="E8" s="81"/>
      <c r="F8" s="81"/>
      <c r="G8" s="81"/>
      <c r="H8" s="82"/>
    </row>
    <row r="9" spans="1:8" ht="19.5" customHeight="1">
      <c r="A9" s="9"/>
      <c r="B9" s="121" t="s">
        <v>68</v>
      </c>
      <c r="C9" s="213"/>
      <c r="D9" s="241"/>
      <c r="E9" s="124" t="s">
        <v>42</v>
      </c>
      <c r="F9" s="280"/>
      <c r="G9" s="281"/>
      <c r="H9" s="282"/>
    </row>
    <row r="10" spans="1:16" ht="19.5" customHeight="1">
      <c r="A10" s="9"/>
      <c r="B10" s="122" t="s">
        <v>40</v>
      </c>
      <c r="C10" s="109"/>
      <c r="D10" s="242"/>
      <c r="E10" s="244"/>
      <c r="F10" s="244"/>
      <c r="G10" s="244"/>
      <c r="H10" s="245"/>
      <c r="K10" s="99"/>
      <c r="P10" s="99"/>
    </row>
    <row r="11" spans="1:15" ht="19.5" customHeight="1">
      <c r="A11" s="9"/>
      <c r="B11" s="123" t="s">
        <v>41</v>
      </c>
      <c r="C11" s="214"/>
      <c r="D11" s="242"/>
      <c r="E11" s="244"/>
      <c r="F11" s="244"/>
      <c r="G11" s="244"/>
      <c r="H11" s="245"/>
      <c r="I11" s="15"/>
      <c r="J11" s="15"/>
      <c r="O11" s="99"/>
    </row>
    <row r="12" spans="1:8" ht="19.5" customHeight="1">
      <c r="A12" s="9"/>
      <c r="B12" s="123" t="s">
        <v>70</v>
      </c>
      <c r="C12" s="65" t="s">
        <v>69</v>
      </c>
      <c r="D12" s="242"/>
      <c r="E12" s="252"/>
      <c r="F12" s="252"/>
      <c r="G12" s="252"/>
      <c r="H12" s="253"/>
    </row>
    <row r="13" spans="1:10" ht="19.5" customHeight="1" thickBot="1">
      <c r="A13" s="9"/>
      <c r="B13" s="256"/>
      <c r="C13" s="257"/>
      <c r="D13" s="243"/>
      <c r="E13" s="125" t="s">
        <v>43</v>
      </c>
      <c r="F13" s="302"/>
      <c r="G13" s="303"/>
      <c r="H13" s="304"/>
      <c r="I13" s="246" t="s">
        <v>28</v>
      </c>
      <c r="J13" s="274" t="s">
        <v>29</v>
      </c>
    </row>
    <row r="14" spans="1:33" s="2" customFormat="1" ht="15.75" customHeight="1">
      <c r="A14" s="3"/>
      <c r="B14" s="260" t="s">
        <v>44</v>
      </c>
      <c r="C14" s="262" t="s">
        <v>45</v>
      </c>
      <c r="D14" s="279" t="s">
        <v>46</v>
      </c>
      <c r="E14" s="286" t="s">
        <v>47</v>
      </c>
      <c r="F14" s="305" t="s">
        <v>113</v>
      </c>
      <c r="G14" s="288" t="s">
        <v>48</v>
      </c>
      <c r="H14" s="277" t="s">
        <v>49</v>
      </c>
      <c r="I14" s="247"/>
      <c r="J14" s="275"/>
      <c r="K14" s="13"/>
      <c r="L14" s="13"/>
      <c r="M14" s="13"/>
      <c r="N14" s="13"/>
      <c r="O14" s="13"/>
      <c r="P14" s="13"/>
      <c r="Q14" s="13"/>
      <c r="R14" s="13"/>
      <c r="S14" s="13"/>
      <c r="T14" s="13"/>
      <c r="U14" s="13"/>
      <c r="V14" s="13"/>
      <c r="W14" s="13"/>
      <c r="X14" s="13"/>
      <c r="Y14" s="13"/>
      <c r="Z14" s="13"/>
      <c r="AA14" s="13"/>
      <c r="AB14" s="13"/>
      <c r="AC14" s="13"/>
      <c r="AD14" s="13"/>
      <c r="AE14" s="13"/>
      <c r="AF14" s="13"/>
      <c r="AG14" s="13"/>
    </row>
    <row r="15" spans="1:33" s="1" customFormat="1" ht="15.75" customHeight="1" thickBot="1">
      <c r="A15" s="4"/>
      <c r="B15" s="261"/>
      <c r="C15" s="263"/>
      <c r="D15" s="279"/>
      <c r="E15" s="287"/>
      <c r="F15" s="306"/>
      <c r="G15" s="289"/>
      <c r="H15" s="278"/>
      <c r="I15" s="248"/>
      <c r="J15" s="276"/>
      <c r="K15" s="13"/>
      <c r="L15" s="13"/>
      <c r="M15" s="13"/>
      <c r="N15" s="13"/>
      <c r="O15" s="13"/>
      <c r="P15" s="13"/>
      <c r="Q15" s="13"/>
      <c r="R15" s="13"/>
      <c r="S15" s="13"/>
      <c r="T15" s="13"/>
      <c r="U15" s="13"/>
      <c r="V15" s="13"/>
      <c r="W15" s="13"/>
      <c r="X15" s="13"/>
      <c r="Y15" s="13"/>
      <c r="Z15" s="13"/>
      <c r="AA15" s="13"/>
      <c r="AB15" s="13"/>
      <c r="AC15" s="13"/>
      <c r="AD15" s="13"/>
      <c r="AE15" s="13"/>
      <c r="AF15" s="13"/>
      <c r="AG15" s="13"/>
    </row>
    <row r="16" spans="1:33" s="1" customFormat="1" ht="15.75" customHeight="1" thickBot="1">
      <c r="A16" s="4"/>
      <c r="B16" s="176"/>
      <c r="C16" s="165" t="s">
        <v>75</v>
      </c>
      <c r="D16" s="177"/>
      <c r="E16" s="177"/>
      <c r="F16" s="177"/>
      <c r="G16" s="178"/>
      <c r="H16" s="179"/>
      <c r="I16" s="24"/>
      <c r="J16" s="25"/>
      <c r="K16" s="13"/>
      <c r="L16" s="13"/>
      <c r="M16" s="13"/>
      <c r="N16" s="13"/>
      <c r="O16" s="13"/>
      <c r="P16" s="13"/>
      <c r="Q16" s="13"/>
      <c r="R16" s="13"/>
      <c r="S16" s="13"/>
      <c r="T16" s="13"/>
      <c r="U16" s="13"/>
      <c r="V16" s="13"/>
      <c r="W16" s="13"/>
      <c r="X16" s="13"/>
      <c r="Y16" s="13"/>
      <c r="Z16" s="13"/>
      <c r="AA16" s="13"/>
      <c r="AB16" s="13"/>
      <c r="AC16" s="13"/>
      <c r="AD16" s="13"/>
      <c r="AE16" s="13"/>
      <c r="AF16" s="13"/>
      <c r="AG16" s="13"/>
    </row>
    <row r="17" spans="1:10" ht="15" customHeight="1">
      <c r="A17" s="9"/>
      <c r="B17" s="34">
        <v>1</v>
      </c>
      <c r="C17" s="35" t="s">
        <v>181</v>
      </c>
      <c r="D17" s="234" t="s">
        <v>128</v>
      </c>
      <c r="E17" s="118"/>
      <c r="F17" s="200">
        <v>19.2</v>
      </c>
      <c r="G17" s="37">
        <f>E17*F17</f>
        <v>0</v>
      </c>
      <c r="H17" s="38">
        <v>0</v>
      </c>
      <c r="I17" s="26">
        <v>598</v>
      </c>
      <c r="J17" s="27">
        <f>I17*E17</f>
        <v>0</v>
      </c>
    </row>
    <row r="18" spans="1:10" ht="15" customHeight="1" thickBot="1">
      <c r="A18" s="9"/>
      <c r="B18" s="140">
        <v>2</v>
      </c>
      <c r="C18" s="146" t="s">
        <v>198</v>
      </c>
      <c r="D18" s="142" t="s">
        <v>23</v>
      </c>
      <c r="E18" s="143"/>
      <c r="F18" s="201">
        <v>82.6</v>
      </c>
      <c r="G18" s="144">
        <f>E18*F18</f>
        <v>0</v>
      </c>
      <c r="H18" s="145">
        <v>100</v>
      </c>
      <c r="I18" s="26">
        <v>1497</v>
      </c>
      <c r="J18" s="28">
        <f>I18*E18</f>
        <v>0</v>
      </c>
    </row>
    <row r="19" spans="1:10" ht="15" customHeight="1" thickBot="1">
      <c r="A19" s="9"/>
      <c r="B19" s="171"/>
      <c r="C19" s="172" t="s">
        <v>179</v>
      </c>
      <c r="D19" s="173"/>
      <c r="E19" s="180"/>
      <c r="F19" s="173"/>
      <c r="G19" s="174"/>
      <c r="H19" s="175"/>
      <c r="I19" s="26"/>
      <c r="J19" s="28"/>
    </row>
    <row r="20" spans="1:15" ht="53.25" customHeight="1">
      <c r="A20" s="9"/>
      <c r="B20" s="34">
        <v>3</v>
      </c>
      <c r="C20" s="133" t="s">
        <v>216</v>
      </c>
      <c r="D20" s="36" t="s">
        <v>23</v>
      </c>
      <c r="E20" s="118"/>
      <c r="F20" s="200">
        <v>555.7</v>
      </c>
      <c r="G20" s="37">
        <f aca="true" t="shared" si="0" ref="G20:G25">E20*F20</f>
        <v>0</v>
      </c>
      <c r="H20" s="38">
        <v>529.1</v>
      </c>
      <c r="I20" s="26"/>
      <c r="J20" s="28"/>
      <c r="K20" s="99"/>
      <c r="M20" s="99"/>
      <c r="O20" s="99"/>
    </row>
    <row r="21" spans="1:10" ht="87.75" customHeight="1">
      <c r="A21" s="9"/>
      <c r="B21" s="134">
        <v>4</v>
      </c>
      <c r="C21" s="135" t="s">
        <v>217</v>
      </c>
      <c r="D21" s="136" t="s">
        <v>23</v>
      </c>
      <c r="E21" s="137"/>
      <c r="F21" s="202">
        <v>512.2</v>
      </c>
      <c r="G21" s="138">
        <f t="shared" si="0"/>
        <v>0</v>
      </c>
      <c r="H21" s="139">
        <v>668.5</v>
      </c>
      <c r="I21" s="26"/>
      <c r="J21" s="28"/>
    </row>
    <row r="22" spans="1:10" ht="62.25" customHeight="1">
      <c r="A22" s="9"/>
      <c r="B22" s="48">
        <v>5</v>
      </c>
      <c r="C22" s="132" t="s">
        <v>218</v>
      </c>
      <c r="D22" s="31" t="s">
        <v>23</v>
      </c>
      <c r="E22" s="116"/>
      <c r="F22" s="203">
        <v>326.2</v>
      </c>
      <c r="G22" s="33">
        <f t="shared" si="0"/>
        <v>0</v>
      </c>
      <c r="H22" s="49">
        <v>370.1</v>
      </c>
      <c r="I22" s="26"/>
      <c r="J22" s="28"/>
    </row>
    <row r="23" spans="1:14" ht="63.75" customHeight="1">
      <c r="A23" s="9"/>
      <c r="B23" s="134">
        <v>6</v>
      </c>
      <c r="C23" s="135" t="s">
        <v>219</v>
      </c>
      <c r="D23" s="136" t="s">
        <v>23</v>
      </c>
      <c r="E23" s="137"/>
      <c r="F23" s="202">
        <v>304.5</v>
      </c>
      <c r="G23" s="138">
        <f t="shared" si="0"/>
        <v>0</v>
      </c>
      <c r="H23" s="139">
        <v>392.4</v>
      </c>
      <c r="I23" s="26"/>
      <c r="J23" s="28"/>
      <c r="N23" s="13" t="s">
        <v>195</v>
      </c>
    </row>
    <row r="24" spans="1:10" ht="52.5" customHeight="1">
      <c r="A24" s="9"/>
      <c r="B24" s="48">
        <v>7</v>
      </c>
      <c r="C24" s="132" t="s">
        <v>220</v>
      </c>
      <c r="D24" s="31" t="s">
        <v>23</v>
      </c>
      <c r="E24" s="116"/>
      <c r="F24" s="203">
        <v>104.7</v>
      </c>
      <c r="G24" s="33">
        <f t="shared" si="0"/>
        <v>0</v>
      </c>
      <c r="H24" s="195">
        <v>112.1</v>
      </c>
      <c r="I24" s="26"/>
      <c r="J24" s="28"/>
    </row>
    <row r="25" spans="1:10" ht="35.25" customHeight="1" thickBot="1">
      <c r="A25" s="9"/>
      <c r="B25" s="140">
        <v>8</v>
      </c>
      <c r="C25" s="141" t="s">
        <v>221</v>
      </c>
      <c r="D25" s="142" t="s">
        <v>23</v>
      </c>
      <c r="E25" s="143"/>
      <c r="F25" s="201">
        <v>99.7</v>
      </c>
      <c r="G25" s="144">
        <f t="shared" si="0"/>
        <v>0</v>
      </c>
      <c r="H25" s="145">
        <v>121.3</v>
      </c>
      <c r="I25" s="26"/>
      <c r="J25" s="28"/>
    </row>
    <row r="26" spans="1:10" ht="15" customHeight="1" thickBot="1">
      <c r="A26" s="9"/>
      <c r="B26" s="126"/>
      <c r="C26" s="127" t="s">
        <v>132</v>
      </c>
      <c r="D26" s="128"/>
      <c r="E26" s="129"/>
      <c r="F26" s="204"/>
      <c r="G26" s="130"/>
      <c r="H26" s="131"/>
      <c r="I26" s="26"/>
      <c r="J26" s="28"/>
    </row>
    <row r="27" spans="1:10" ht="15" customHeight="1" hidden="1">
      <c r="A27" s="9"/>
      <c r="B27" s="50">
        <v>9</v>
      </c>
      <c r="C27" s="51" t="s">
        <v>78</v>
      </c>
      <c r="D27" s="52" t="s">
        <v>35</v>
      </c>
      <c r="E27" s="115"/>
      <c r="F27" s="205"/>
      <c r="G27" s="53">
        <f aca="true" t="shared" si="1" ref="G27:G93">E27*F27</f>
        <v>0</v>
      </c>
      <c r="H27" s="54">
        <v>15</v>
      </c>
      <c r="I27" s="26">
        <v>176</v>
      </c>
      <c r="J27" s="28">
        <f aca="true" t="shared" si="2" ref="J27:J102">I27*E27</f>
        <v>0</v>
      </c>
    </row>
    <row r="28" spans="1:10" ht="15" customHeight="1">
      <c r="A28" s="9"/>
      <c r="B28" s="48">
        <v>9</v>
      </c>
      <c r="C28" s="32" t="s">
        <v>199</v>
      </c>
      <c r="D28" s="31" t="s">
        <v>15</v>
      </c>
      <c r="E28" s="116"/>
      <c r="F28" s="203">
        <v>13</v>
      </c>
      <c r="G28" s="33">
        <f t="shared" si="1"/>
        <v>0</v>
      </c>
      <c r="H28" s="49">
        <v>11.5</v>
      </c>
      <c r="I28" s="26">
        <v>547</v>
      </c>
      <c r="J28" s="28">
        <f t="shared" si="2"/>
        <v>0</v>
      </c>
    </row>
    <row r="29" spans="1:10" ht="15" customHeight="1">
      <c r="A29" s="9"/>
      <c r="B29" s="134">
        <v>10</v>
      </c>
      <c r="C29" s="147" t="s">
        <v>186</v>
      </c>
      <c r="D29" s="136" t="s">
        <v>20</v>
      </c>
      <c r="E29" s="137"/>
      <c r="F29" s="202">
        <v>11.9</v>
      </c>
      <c r="G29" s="138">
        <f t="shared" si="1"/>
        <v>0</v>
      </c>
      <c r="H29" s="139">
        <v>16.5</v>
      </c>
      <c r="I29" s="26"/>
      <c r="J29" s="28"/>
    </row>
    <row r="30" spans="1:10" ht="15" customHeight="1">
      <c r="A30" s="9"/>
      <c r="B30" s="48">
        <v>11</v>
      </c>
      <c r="C30" s="32" t="s">
        <v>79</v>
      </c>
      <c r="D30" s="31" t="s">
        <v>20</v>
      </c>
      <c r="E30" s="116"/>
      <c r="F30" s="203">
        <v>11.6</v>
      </c>
      <c r="G30" s="33">
        <f t="shared" si="1"/>
        <v>0</v>
      </c>
      <c r="H30" s="49">
        <v>16</v>
      </c>
      <c r="I30" s="26">
        <v>544</v>
      </c>
      <c r="J30" s="28">
        <f t="shared" si="2"/>
        <v>0</v>
      </c>
    </row>
    <row r="31" spans="1:10" ht="15" customHeight="1">
      <c r="A31" s="9"/>
      <c r="B31" s="134">
        <v>12</v>
      </c>
      <c r="C31" s="147" t="s">
        <v>224</v>
      </c>
      <c r="D31" s="136" t="s">
        <v>34</v>
      </c>
      <c r="E31" s="137"/>
      <c r="F31" s="202">
        <v>25.5</v>
      </c>
      <c r="G31" s="138">
        <f t="shared" si="1"/>
        <v>0</v>
      </c>
      <c r="H31" s="139">
        <v>35</v>
      </c>
      <c r="I31" s="26"/>
      <c r="J31" s="28"/>
    </row>
    <row r="32" spans="1:10" ht="15" customHeight="1">
      <c r="A32" s="9"/>
      <c r="B32" s="48">
        <v>13</v>
      </c>
      <c r="C32" s="32" t="s">
        <v>80</v>
      </c>
      <c r="D32" s="31" t="s">
        <v>13</v>
      </c>
      <c r="E32" s="116"/>
      <c r="F32" s="203">
        <v>16.5</v>
      </c>
      <c r="G32" s="33">
        <f t="shared" si="1"/>
        <v>0</v>
      </c>
      <c r="H32" s="49">
        <v>15</v>
      </c>
      <c r="I32" s="26">
        <v>817</v>
      </c>
      <c r="J32" s="28">
        <f>I32*E32</f>
        <v>0</v>
      </c>
    </row>
    <row r="33" spans="1:10" ht="15" customHeight="1">
      <c r="A33" s="9"/>
      <c r="B33" s="134">
        <v>14</v>
      </c>
      <c r="C33" s="147" t="s">
        <v>81</v>
      </c>
      <c r="D33" s="136" t="s">
        <v>34</v>
      </c>
      <c r="E33" s="137"/>
      <c r="F33" s="202">
        <v>73.6</v>
      </c>
      <c r="G33" s="138">
        <f t="shared" si="1"/>
        <v>0</v>
      </c>
      <c r="H33" s="139">
        <v>102.5</v>
      </c>
      <c r="I33" s="26">
        <v>1594</v>
      </c>
      <c r="J33" s="28">
        <f t="shared" si="2"/>
        <v>0</v>
      </c>
    </row>
    <row r="34" spans="1:10" ht="15" customHeight="1">
      <c r="A34" s="9"/>
      <c r="B34" s="48">
        <v>15</v>
      </c>
      <c r="C34" s="32" t="s">
        <v>225</v>
      </c>
      <c r="D34" s="31" t="s">
        <v>34</v>
      </c>
      <c r="E34" s="116"/>
      <c r="F34" s="203">
        <v>29.3</v>
      </c>
      <c r="G34" s="33">
        <f t="shared" si="1"/>
        <v>0</v>
      </c>
      <c r="H34" s="49">
        <v>40</v>
      </c>
      <c r="I34" s="26"/>
      <c r="J34" s="28"/>
    </row>
    <row r="35" spans="1:10" ht="15" customHeight="1">
      <c r="A35" s="9"/>
      <c r="B35" s="134">
        <v>16</v>
      </c>
      <c r="C35" s="147" t="s">
        <v>214</v>
      </c>
      <c r="D35" s="136" t="s">
        <v>17</v>
      </c>
      <c r="E35" s="137"/>
      <c r="F35" s="202">
        <v>33.1</v>
      </c>
      <c r="G35" s="138">
        <f t="shared" si="1"/>
        <v>0</v>
      </c>
      <c r="H35" s="139">
        <v>35</v>
      </c>
      <c r="I35" s="26">
        <v>1169</v>
      </c>
      <c r="J35" s="28">
        <f t="shared" si="2"/>
        <v>0</v>
      </c>
    </row>
    <row r="36" spans="1:10" ht="15" customHeight="1">
      <c r="A36" s="9"/>
      <c r="B36" s="48">
        <v>17</v>
      </c>
      <c r="C36" s="32" t="s">
        <v>82</v>
      </c>
      <c r="D36" s="31" t="s">
        <v>15</v>
      </c>
      <c r="E36" s="116"/>
      <c r="F36" s="203">
        <v>16.2</v>
      </c>
      <c r="G36" s="33">
        <f t="shared" si="1"/>
        <v>0</v>
      </c>
      <c r="H36" s="49">
        <v>15</v>
      </c>
      <c r="I36" s="26">
        <v>553</v>
      </c>
      <c r="J36" s="28">
        <f t="shared" si="2"/>
        <v>0</v>
      </c>
    </row>
    <row r="37" spans="1:10" ht="15" customHeight="1">
      <c r="A37" s="9"/>
      <c r="B37" s="134">
        <v>18</v>
      </c>
      <c r="C37" s="147" t="s">
        <v>83</v>
      </c>
      <c r="D37" s="136" t="s">
        <v>36</v>
      </c>
      <c r="E37" s="137"/>
      <c r="F37" s="202">
        <v>18.9</v>
      </c>
      <c r="G37" s="138">
        <f t="shared" si="1"/>
        <v>0</v>
      </c>
      <c r="H37" s="139">
        <v>20</v>
      </c>
      <c r="I37" s="26">
        <v>772</v>
      </c>
      <c r="J37" s="28">
        <f t="shared" si="2"/>
        <v>0</v>
      </c>
    </row>
    <row r="38" spans="1:10" ht="15" customHeight="1">
      <c r="A38" s="9"/>
      <c r="B38" s="48">
        <v>19</v>
      </c>
      <c r="C38" s="32" t="s">
        <v>84</v>
      </c>
      <c r="D38" s="31" t="s">
        <v>16</v>
      </c>
      <c r="E38" s="116"/>
      <c r="F38" s="203">
        <v>14.1</v>
      </c>
      <c r="G38" s="33">
        <f t="shared" si="1"/>
        <v>0</v>
      </c>
      <c r="H38" s="49">
        <v>13.5</v>
      </c>
      <c r="I38" s="26">
        <v>117</v>
      </c>
      <c r="J38" s="28">
        <f t="shared" si="2"/>
        <v>0</v>
      </c>
    </row>
    <row r="39" spans="1:10" ht="15" customHeight="1">
      <c r="A39" s="9"/>
      <c r="B39" s="134">
        <v>20</v>
      </c>
      <c r="C39" s="147" t="s">
        <v>200</v>
      </c>
      <c r="D39" s="136" t="s">
        <v>14</v>
      </c>
      <c r="E39" s="137"/>
      <c r="F39" s="202">
        <v>12.8</v>
      </c>
      <c r="G39" s="138">
        <f t="shared" si="1"/>
        <v>0</v>
      </c>
      <c r="H39" s="139">
        <v>11.5</v>
      </c>
      <c r="I39" s="26">
        <v>151</v>
      </c>
      <c r="J39" s="28">
        <f t="shared" si="2"/>
        <v>0</v>
      </c>
    </row>
    <row r="40" spans="1:10" ht="15" customHeight="1">
      <c r="A40" s="9"/>
      <c r="B40" s="48">
        <v>21</v>
      </c>
      <c r="C40" s="32" t="s">
        <v>201</v>
      </c>
      <c r="D40" s="31" t="s">
        <v>19</v>
      </c>
      <c r="E40" s="116"/>
      <c r="F40" s="203">
        <v>25.3</v>
      </c>
      <c r="G40" s="33">
        <f t="shared" si="1"/>
        <v>0</v>
      </c>
      <c r="H40" s="49">
        <v>30</v>
      </c>
      <c r="I40" s="26">
        <v>393</v>
      </c>
      <c r="J40" s="28">
        <f t="shared" si="2"/>
        <v>0</v>
      </c>
    </row>
    <row r="41" spans="1:10" ht="15" customHeight="1">
      <c r="A41" s="9"/>
      <c r="B41" s="134">
        <v>22</v>
      </c>
      <c r="C41" s="147" t="s">
        <v>85</v>
      </c>
      <c r="D41" s="136" t="s">
        <v>18</v>
      </c>
      <c r="E41" s="137"/>
      <c r="F41" s="202">
        <v>7.7</v>
      </c>
      <c r="G41" s="138">
        <f t="shared" si="1"/>
        <v>0</v>
      </c>
      <c r="H41" s="139">
        <v>7</v>
      </c>
      <c r="I41" s="26">
        <v>155</v>
      </c>
      <c r="J41" s="28">
        <f>I41*E41</f>
        <v>0</v>
      </c>
    </row>
    <row r="42" spans="1:10" ht="15" customHeight="1">
      <c r="A42" s="9"/>
      <c r="B42" s="48">
        <v>23</v>
      </c>
      <c r="C42" s="32" t="s">
        <v>86</v>
      </c>
      <c r="D42" s="31" t="s">
        <v>33</v>
      </c>
      <c r="E42" s="116"/>
      <c r="F42" s="206">
        <v>11.8</v>
      </c>
      <c r="G42" s="33">
        <f t="shared" si="1"/>
        <v>0</v>
      </c>
      <c r="H42" s="49">
        <v>11</v>
      </c>
      <c r="I42" s="26">
        <v>593</v>
      </c>
      <c r="J42" s="28">
        <f t="shared" si="2"/>
        <v>0</v>
      </c>
    </row>
    <row r="43" spans="1:10" ht="15" customHeight="1">
      <c r="A43" s="9"/>
      <c r="B43" s="134">
        <v>24</v>
      </c>
      <c r="C43" s="147" t="s">
        <v>202</v>
      </c>
      <c r="D43" s="148" t="s">
        <v>27</v>
      </c>
      <c r="E43" s="137"/>
      <c r="F43" s="318">
        <v>12.4</v>
      </c>
      <c r="G43" s="138">
        <f t="shared" si="1"/>
        <v>0</v>
      </c>
      <c r="H43" s="139">
        <v>11</v>
      </c>
      <c r="I43" s="26">
        <v>404</v>
      </c>
      <c r="J43" s="28">
        <f t="shared" si="2"/>
        <v>0</v>
      </c>
    </row>
    <row r="44" spans="1:12" ht="15" customHeight="1">
      <c r="A44" s="9"/>
      <c r="B44" s="48">
        <v>25</v>
      </c>
      <c r="C44" s="32" t="s">
        <v>87</v>
      </c>
      <c r="D44" s="31" t="s">
        <v>15</v>
      </c>
      <c r="E44" s="116"/>
      <c r="F44" s="206">
        <v>16.5</v>
      </c>
      <c r="G44" s="33">
        <f t="shared" si="1"/>
        <v>0</v>
      </c>
      <c r="H44" s="49">
        <v>15.5</v>
      </c>
      <c r="I44" s="26">
        <v>553</v>
      </c>
      <c r="J44" s="28">
        <f t="shared" si="2"/>
        <v>0</v>
      </c>
      <c r="L44" s="99"/>
    </row>
    <row r="45" spans="1:10" ht="15" customHeight="1">
      <c r="A45" s="9"/>
      <c r="B45" s="149">
        <v>26</v>
      </c>
      <c r="C45" s="150" t="s">
        <v>88</v>
      </c>
      <c r="D45" s="151" t="s">
        <v>15</v>
      </c>
      <c r="E45" s="152"/>
      <c r="F45" s="207">
        <v>15.3</v>
      </c>
      <c r="G45" s="153">
        <f t="shared" si="1"/>
        <v>0</v>
      </c>
      <c r="H45" s="154">
        <v>14</v>
      </c>
      <c r="I45" s="26">
        <v>559</v>
      </c>
      <c r="J45" s="28">
        <f t="shared" si="2"/>
        <v>0</v>
      </c>
    </row>
    <row r="46" spans="1:10" ht="15" customHeight="1">
      <c r="A46" s="9"/>
      <c r="B46" s="48">
        <v>27</v>
      </c>
      <c r="C46" s="32" t="s">
        <v>183</v>
      </c>
      <c r="D46" s="31" t="s">
        <v>185</v>
      </c>
      <c r="E46" s="116"/>
      <c r="F46" s="203">
        <v>12.9</v>
      </c>
      <c r="G46" s="33">
        <f t="shared" si="1"/>
        <v>0</v>
      </c>
      <c r="H46" s="49">
        <v>11.6</v>
      </c>
      <c r="I46" s="26"/>
      <c r="J46" s="28"/>
    </row>
    <row r="47" spans="1:10" ht="15" customHeight="1">
      <c r="A47" s="9"/>
      <c r="B47" s="149">
        <v>28</v>
      </c>
      <c r="C47" s="150" t="s">
        <v>182</v>
      </c>
      <c r="D47" s="151" t="s">
        <v>35</v>
      </c>
      <c r="E47" s="152"/>
      <c r="F47" s="202">
        <v>11.4</v>
      </c>
      <c r="G47" s="153">
        <f>E47*F47</f>
        <v>0</v>
      </c>
      <c r="H47" s="154">
        <v>15</v>
      </c>
      <c r="I47" s="26"/>
      <c r="J47" s="28"/>
    </row>
    <row r="48" spans="1:10" ht="15" customHeight="1" thickBot="1">
      <c r="A48" s="9"/>
      <c r="B48" s="48">
        <v>29</v>
      </c>
      <c r="C48" s="32" t="s">
        <v>227</v>
      </c>
      <c r="D48" s="31" t="s">
        <v>226</v>
      </c>
      <c r="E48" s="116"/>
      <c r="F48" s="203">
        <v>16.7</v>
      </c>
      <c r="G48" s="33">
        <f>E48*F48</f>
        <v>0</v>
      </c>
      <c r="H48" s="49">
        <v>17</v>
      </c>
      <c r="I48" s="26"/>
      <c r="J48" s="28"/>
    </row>
    <row r="49" spans="1:10" ht="15" customHeight="1" thickBot="1">
      <c r="A49" s="9"/>
      <c r="B49" s="164"/>
      <c r="C49" s="165" t="s">
        <v>133</v>
      </c>
      <c r="D49" s="170"/>
      <c r="E49" s="167"/>
      <c r="F49" s="208"/>
      <c r="G49" s="168"/>
      <c r="H49" s="169"/>
      <c r="I49" s="26"/>
      <c r="J49" s="28"/>
    </row>
    <row r="50" spans="1:10" ht="15" customHeight="1">
      <c r="A50" s="9"/>
      <c r="B50" s="50">
        <v>30</v>
      </c>
      <c r="C50" s="51" t="s">
        <v>222</v>
      </c>
      <c r="D50" s="52" t="s">
        <v>114</v>
      </c>
      <c r="E50" s="187"/>
      <c r="F50" s="209">
        <v>27.9</v>
      </c>
      <c r="G50" s="191">
        <f t="shared" si="1"/>
        <v>0</v>
      </c>
      <c r="H50" s="54">
        <v>24.5</v>
      </c>
      <c r="I50" s="26">
        <v>1095</v>
      </c>
      <c r="J50" s="28">
        <f t="shared" si="2"/>
        <v>0</v>
      </c>
    </row>
    <row r="51" spans="1:10" ht="15" customHeight="1">
      <c r="A51" s="9"/>
      <c r="B51" s="134">
        <v>31</v>
      </c>
      <c r="C51" s="147" t="s">
        <v>117</v>
      </c>
      <c r="D51" s="136" t="s">
        <v>24</v>
      </c>
      <c r="E51" s="188"/>
      <c r="F51" s="202">
        <v>50.7</v>
      </c>
      <c r="G51" s="192">
        <f t="shared" si="1"/>
        <v>0</v>
      </c>
      <c r="H51" s="139">
        <v>46</v>
      </c>
      <c r="I51" s="26">
        <v>451</v>
      </c>
      <c r="J51" s="28">
        <f t="shared" si="2"/>
        <v>0</v>
      </c>
    </row>
    <row r="52" spans="1:10" ht="15" customHeight="1">
      <c r="A52" s="9"/>
      <c r="B52" s="48">
        <v>32</v>
      </c>
      <c r="C52" s="32" t="s">
        <v>115</v>
      </c>
      <c r="D52" s="31" t="s">
        <v>114</v>
      </c>
      <c r="E52" s="189"/>
      <c r="F52" s="203">
        <v>23.4</v>
      </c>
      <c r="G52" s="193">
        <f t="shared" si="1"/>
        <v>0</v>
      </c>
      <c r="H52" s="49">
        <v>21</v>
      </c>
      <c r="I52" s="26">
        <v>1095</v>
      </c>
      <c r="J52" s="28">
        <f t="shared" si="2"/>
        <v>0</v>
      </c>
    </row>
    <row r="53" spans="1:10" ht="15" customHeight="1" thickBot="1">
      <c r="A53" s="9"/>
      <c r="B53" s="149">
        <v>33</v>
      </c>
      <c r="C53" s="150" t="s">
        <v>116</v>
      </c>
      <c r="D53" s="155" t="s">
        <v>114</v>
      </c>
      <c r="E53" s="190"/>
      <c r="F53" s="207">
        <v>34.7</v>
      </c>
      <c r="G53" s="194">
        <f t="shared" si="1"/>
        <v>0</v>
      </c>
      <c r="H53" s="154">
        <v>32</v>
      </c>
      <c r="I53" s="26">
        <v>1095</v>
      </c>
      <c r="J53" s="28">
        <f t="shared" si="2"/>
        <v>0</v>
      </c>
    </row>
    <row r="54" spans="1:10" ht="15" customHeight="1" thickBot="1">
      <c r="A54" s="9"/>
      <c r="B54" s="164"/>
      <c r="C54" s="165" t="s">
        <v>191</v>
      </c>
      <c r="D54" s="170"/>
      <c r="E54" s="167"/>
      <c r="F54" s="208"/>
      <c r="G54" s="168"/>
      <c r="H54" s="169"/>
      <c r="I54" s="26"/>
      <c r="J54" s="28"/>
    </row>
    <row r="55" spans="1:10" ht="15" customHeight="1">
      <c r="A55" s="9"/>
      <c r="B55" s="50">
        <v>34</v>
      </c>
      <c r="C55" s="51" t="s">
        <v>204</v>
      </c>
      <c r="D55" s="52"/>
      <c r="E55" s="187"/>
      <c r="F55" s="209">
        <v>3.3</v>
      </c>
      <c r="G55" s="191">
        <f>E55*F55</f>
        <v>0</v>
      </c>
      <c r="H55" s="54">
        <v>3</v>
      </c>
      <c r="I55" s="26"/>
      <c r="J55" s="28"/>
    </row>
    <row r="56" spans="1:10" ht="15" customHeight="1">
      <c r="A56" s="9"/>
      <c r="B56" s="134">
        <v>35</v>
      </c>
      <c r="C56" s="147" t="s">
        <v>205</v>
      </c>
      <c r="D56" s="136"/>
      <c r="E56" s="188"/>
      <c r="F56" s="202">
        <v>5</v>
      </c>
      <c r="G56" s="192">
        <f>E56*F56</f>
        <v>0</v>
      </c>
      <c r="H56" s="139">
        <v>4.5</v>
      </c>
      <c r="I56" s="26"/>
      <c r="J56" s="28"/>
    </row>
    <row r="57" spans="1:10" ht="15" customHeight="1">
      <c r="A57" s="9"/>
      <c r="B57" s="48">
        <v>36</v>
      </c>
      <c r="C57" s="32" t="s">
        <v>206</v>
      </c>
      <c r="D57" s="31"/>
      <c r="E57" s="189"/>
      <c r="F57" s="203">
        <v>3.8</v>
      </c>
      <c r="G57" s="193">
        <f>E57*F57</f>
        <v>0</v>
      </c>
      <c r="H57" s="49">
        <v>3.4</v>
      </c>
      <c r="I57" s="26"/>
      <c r="J57" s="28"/>
    </row>
    <row r="58" spans="1:10" ht="15" customHeight="1">
      <c r="A58" s="9"/>
      <c r="B58" s="149">
        <v>37</v>
      </c>
      <c r="C58" s="150" t="s">
        <v>215</v>
      </c>
      <c r="D58" s="155"/>
      <c r="E58" s="190"/>
      <c r="F58" s="207">
        <v>4.9</v>
      </c>
      <c r="G58" s="194">
        <f>E58*F58</f>
        <v>0</v>
      </c>
      <c r="H58" s="154">
        <v>5.1</v>
      </c>
      <c r="I58" s="26"/>
      <c r="J58" s="28"/>
    </row>
    <row r="59" spans="1:10" ht="15" customHeight="1" thickBot="1">
      <c r="A59" s="9"/>
      <c r="B59" s="48">
        <v>38</v>
      </c>
      <c r="C59" s="32" t="s">
        <v>203</v>
      </c>
      <c r="D59" s="31"/>
      <c r="E59" s="189"/>
      <c r="F59" s="203">
        <v>4.9</v>
      </c>
      <c r="G59" s="197">
        <f>E59*F59</f>
        <v>0</v>
      </c>
      <c r="H59" s="49">
        <v>5.4</v>
      </c>
      <c r="I59" s="26"/>
      <c r="J59" s="28"/>
    </row>
    <row r="60" spans="1:10" ht="15" customHeight="1" thickBot="1">
      <c r="A60" s="9"/>
      <c r="B60" s="164"/>
      <c r="C60" s="165" t="s">
        <v>134</v>
      </c>
      <c r="D60" s="166"/>
      <c r="E60" s="167"/>
      <c r="F60" s="208"/>
      <c r="G60" s="168"/>
      <c r="H60" s="169"/>
      <c r="I60" s="26"/>
      <c r="J60" s="28"/>
    </row>
    <row r="61" spans="1:16" ht="15" customHeight="1">
      <c r="A61" s="9"/>
      <c r="B61" s="50">
        <v>39</v>
      </c>
      <c r="C61" s="51" t="s">
        <v>89</v>
      </c>
      <c r="D61" s="52" t="s">
        <v>5</v>
      </c>
      <c r="E61" s="115"/>
      <c r="F61" s="203">
        <v>31.9</v>
      </c>
      <c r="G61" s="53">
        <f t="shared" si="1"/>
        <v>0</v>
      </c>
      <c r="H61" s="54">
        <v>39.5</v>
      </c>
      <c r="I61" s="26">
        <v>58</v>
      </c>
      <c r="J61" s="28">
        <f t="shared" si="2"/>
        <v>0</v>
      </c>
      <c r="P61" s="99"/>
    </row>
    <row r="62" spans="1:10" ht="15" customHeight="1">
      <c r="A62" s="9"/>
      <c r="B62" s="134">
        <v>40</v>
      </c>
      <c r="C62" s="147" t="s">
        <v>90</v>
      </c>
      <c r="D62" s="136" t="s">
        <v>4</v>
      </c>
      <c r="E62" s="137"/>
      <c r="F62" s="202">
        <v>11.3</v>
      </c>
      <c r="G62" s="138">
        <f t="shared" si="1"/>
        <v>0</v>
      </c>
      <c r="H62" s="139">
        <v>14</v>
      </c>
      <c r="I62" s="26">
        <v>32</v>
      </c>
      <c r="J62" s="28">
        <f t="shared" si="2"/>
        <v>0</v>
      </c>
    </row>
    <row r="63" spans="1:10" ht="15" customHeight="1">
      <c r="A63" s="9"/>
      <c r="B63" s="48">
        <v>41</v>
      </c>
      <c r="C63" s="32" t="s">
        <v>91</v>
      </c>
      <c r="D63" s="31" t="s">
        <v>2</v>
      </c>
      <c r="E63" s="116"/>
      <c r="F63" s="203">
        <v>31.9</v>
      </c>
      <c r="G63" s="33">
        <f t="shared" si="1"/>
        <v>0</v>
      </c>
      <c r="H63" s="49">
        <v>39.5</v>
      </c>
      <c r="I63" s="26">
        <v>72</v>
      </c>
      <c r="J63" s="28">
        <f t="shared" si="2"/>
        <v>0</v>
      </c>
    </row>
    <row r="64" spans="1:10" ht="15" customHeight="1">
      <c r="A64" s="9"/>
      <c r="B64" s="134">
        <v>42</v>
      </c>
      <c r="C64" s="147" t="s">
        <v>92</v>
      </c>
      <c r="D64" s="136" t="s">
        <v>1</v>
      </c>
      <c r="E64" s="137"/>
      <c r="F64" s="202">
        <v>11.3</v>
      </c>
      <c r="G64" s="138">
        <f t="shared" si="1"/>
        <v>0</v>
      </c>
      <c r="H64" s="139">
        <v>14</v>
      </c>
      <c r="I64" s="26">
        <v>38</v>
      </c>
      <c r="J64" s="28">
        <f>I64*E64</f>
        <v>0</v>
      </c>
    </row>
    <row r="65" spans="1:10" ht="15" customHeight="1">
      <c r="A65" s="9"/>
      <c r="B65" s="48">
        <v>43</v>
      </c>
      <c r="C65" s="32" t="s">
        <v>93</v>
      </c>
      <c r="D65" s="31" t="s">
        <v>10</v>
      </c>
      <c r="E65" s="116"/>
      <c r="F65" s="203">
        <v>15.1</v>
      </c>
      <c r="G65" s="33">
        <f t="shared" si="1"/>
        <v>0</v>
      </c>
      <c r="H65" s="49">
        <v>21</v>
      </c>
      <c r="I65" s="26">
        <v>48</v>
      </c>
      <c r="J65" s="28">
        <f t="shared" si="2"/>
        <v>0</v>
      </c>
    </row>
    <row r="66" spans="1:10" ht="15" customHeight="1">
      <c r="A66" s="9"/>
      <c r="B66" s="134">
        <v>44</v>
      </c>
      <c r="C66" s="147" t="s">
        <v>94</v>
      </c>
      <c r="D66" s="136" t="s">
        <v>11</v>
      </c>
      <c r="E66" s="137"/>
      <c r="F66" s="202">
        <v>15.1</v>
      </c>
      <c r="G66" s="138">
        <f t="shared" si="1"/>
        <v>0</v>
      </c>
      <c r="H66" s="139">
        <v>21</v>
      </c>
      <c r="I66" s="26">
        <v>66</v>
      </c>
      <c r="J66" s="28">
        <f t="shared" si="2"/>
        <v>0</v>
      </c>
    </row>
    <row r="67" spans="1:10" ht="15" customHeight="1">
      <c r="A67" s="9"/>
      <c r="B67" s="48">
        <v>45</v>
      </c>
      <c r="C67" s="32" t="s">
        <v>95</v>
      </c>
      <c r="D67" s="31" t="s">
        <v>0</v>
      </c>
      <c r="E67" s="116"/>
      <c r="F67" s="203">
        <v>39.6</v>
      </c>
      <c r="G67" s="33">
        <f t="shared" si="1"/>
        <v>0</v>
      </c>
      <c r="H67" s="49">
        <v>65</v>
      </c>
      <c r="I67" s="26">
        <v>75</v>
      </c>
      <c r="J67" s="28">
        <f t="shared" si="2"/>
        <v>0</v>
      </c>
    </row>
    <row r="68" spans="1:10" ht="15" customHeight="1">
      <c r="A68" s="9"/>
      <c r="B68" s="134">
        <v>46</v>
      </c>
      <c r="C68" s="147" t="s">
        <v>96</v>
      </c>
      <c r="D68" s="136" t="s">
        <v>12</v>
      </c>
      <c r="E68" s="137"/>
      <c r="F68" s="202">
        <v>23.1</v>
      </c>
      <c r="G68" s="138">
        <f t="shared" si="1"/>
        <v>0</v>
      </c>
      <c r="H68" s="139">
        <v>33</v>
      </c>
      <c r="I68" s="26">
        <v>63</v>
      </c>
      <c r="J68" s="28">
        <f t="shared" si="2"/>
        <v>0</v>
      </c>
    </row>
    <row r="69" spans="1:10" ht="15" customHeight="1">
      <c r="A69" s="9"/>
      <c r="B69" s="48">
        <v>47</v>
      </c>
      <c r="C69" s="32" t="s">
        <v>97</v>
      </c>
      <c r="D69" s="31" t="s">
        <v>7</v>
      </c>
      <c r="E69" s="116"/>
      <c r="F69" s="203">
        <v>13.9</v>
      </c>
      <c r="G69" s="33">
        <f t="shared" si="1"/>
        <v>0</v>
      </c>
      <c r="H69" s="49">
        <v>20</v>
      </c>
      <c r="I69" s="26">
        <v>54</v>
      </c>
      <c r="J69" s="28">
        <f t="shared" si="2"/>
        <v>0</v>
      </c>
    </row>
    <row r="70" spans="1:10" ht="15" customHeight="1">
      <c r="A70" s="9"/>
      <c r="B70" s="134">
        <v>48</v>
      </c>
      <c r="C70" s="147" t="s">
        <v>98</v>
      </c>
      <c r="D70" s="136" t="s">
        <v>6</v>
      </c>
      <c r="E70" s="137"/>
      <c r="F70" s="202">
        <v>109.1</v>
      </c>
      <c r="G70" s="138">
        <f t="shared" si="1"/>
        <v>0</v>
      </c>
      <c r="H70" s="139">
        <v>131.5</v>
      </c>
      <c r="I70" s="26">
        <v>182</v>
      </c>
      <c r="J70" s="28">
        <f t="shared" si="2"/>
        <v>0</v>
      </c>
    </row>
    <row r="71" spans="1:10" ht="15" customHeight="1">
      <c r="A71" s="9"/>
      <c r="B71" s="48">
        <v>49</v>
      </c>
      <c r="C71" s="32" t="s">
        <v>99</v>
      </c>
      <c r="D71" s="31" t="s">
        <v>3</v>
      </c>
      <c r="E71" s="116"/>
      <c r="F71" s="206">
        <v>109.1</v>
      </c>
      <c r="G71" s="33">
        <f t="shared" si="1"/>
        <v>0</v>
      </c>
      <c r="H71" s="49">
        <v>131.5</v>
      </c>
      <c r="I71" s="26">
        <v>246</v>
      </c>
      <c r="J71" s="28">
        <f t="shared" si="2"/>
        <v>0</v>
      </c>
    </row>
    <row r="72" spans="1:10" ht="15" customHeight="1">
      <c r="A72" s="9"/>
      <c r="B72" s="134">
        <v>50</v>
      </c>
      <c r="C72" s="147" t="s">
        <v>100</v>
      </c>
      <c r="D72" s="136" t="s">
        <v>8</v>
      </c>
      <c r="E72" s="137"/>
      <c r="F72" s="207">
        <v>52</v>
      </c>
      <c r="G72" s="138">
        <f t="shared" si="1"/>
        <v>0</v>
      </c>
      <c r="H72" s="139">
        <v>75</v>
      </c>
      <c r="I72" s="26">
        <v>189</v>
      </c>
      <c r="J72" s="28">
        <f>I72*E72</f>
        <v>0</v>
      </c>
    </row>
    <row r="73" spans="1:10" ht="15" customHeight="1">
      <c r="A73" s="9"/>
      <c r="B73" s="48">
        <v>51</v>
      </c>
      <c r="C73" s="32" t="s">
        <v>101</v>
      </c>
      <c r="D73" s="31" t="s">
        <v>9</v>
      </c>
      <c r="E73" s="116"/>
      <c r="F73" s="206">
        <v>16.2</v>
      </c>
      <c r="G73" s="33">
        <f t="shared" si="1"/>
        <v>0</v>
      </c>
      <c r="H73" s="49">
        <v>22</v>
      </c>
      <c r="I73" s="26">
        <v>51</v>
      </c>
      <c r="J73" s="28">
        <f t="shared" si="2"/>
        <v>0</v>
      </c>
    </row>
    <row r="74" spans="1:10" ht="15" customHeight="1" thickBot="1">
      <c r="A74" s="9"/>
      <c r="B74" s="149">
        <v>52</v>
      </c>
      <c r="C74" s="150" t="s">
        <v>102</v>
      </c>
      <c r="D74" s="155" t="s">
        <v>24</v>
      </c>
      <c r="E74" s="152"/>
      <c r="F74" s="207">
        <v>64.8</v>
      </c>
      <c r="G74" s="153">
        <f t="shared" si="1"/>
        <v>0</v>
      </c>
      <c r="H74" s="154">
        <v>88</v>
      </c>
      <c r="I74" s="26">
        <v>538</v>
      </c>
      <c r="J74" s="28">
        <f t="shared" si="2"/>
        <v>0</v>
      </c>
    </row>
    <row r="75" spans="1:10" ht="15" customHeight="1" thickBot="1">
      <c r="A75" s="9"/>
      <c r="B75" s="164"/>
      <c r="C75" s="165" t="s">
        <v>135</v>
      </c>
      <c r="D75" s="166"/>
      <c r="E75" s="167"/>
      <c r="F75" s="208"/>
      <c r="G75" s="168"/>
      <c r="H75" s="169"/>
      <c r="I75" s="26"/>
      <c r="J75" s="28"/>
    </row>
    <row r="76" spans="1:10" ht="15" customHeight="1">
      <c r="A76" s="9"/>
      <c r="B76" s="48">
        <v>53</v>
      </c>
      <c r="C76" s="32" t="s">
        <v>103</v>
      </c>
      <c r="D76" s="31" t="s">
        <v>21</v>
      </c>
      <c r="E76" s="116"/>
      <c r="F76" s="203">
        <v>10.9</v>
      </c>
      <c r="G76" s="33">
        <f t="shared" si="1"/>
        <v>0</v>
      </c>
      <c r="H76" s="49">
        <v>12.5</v>
      </c>
      <c r="I76" s="26">
        <v>311</v>
      </c>
      <c r="J76" s="28">
        <f t="shared" si="2"/>
        <v>0</v>
      </c>
    </row>
    <row r="77" spans="1:10" ht="15" customHeight="1">
      <c r="A77" s="9"/>
      <c r="B77" s="134">
        <v>54</v>
      </c>
      <c r="C77" s="147" t="s">
        <v>104</v>
      </c>
      <c r="D77" s="136" t="s">
        <v>21</v>
      </c>
      <c r="E77" s="137"/>
      <c r="F77" s="202">
        <v>10.9</v>
      </c>
      <c r="G77" s="138">
        <f t="shared" si="1"/>
        <v>0</v>
      </c>
      <c r="H77" s="139">
        <v>12.5</v>
      </c>
      <c r="I77" s="26">
        <v>311</v>
      </c>
      <c r="J77" s="28">
        <f t="shared" si="2"/>
        <v>0</v>
      </c>
    </row>
    <row r="78" spans="1:10" ht="15" customHeight="1">
      <c r="A78" s="9"/>
      <c r="B78" s="48">
        <v>55</v>
      </c>
      <c r="C78" s="47" t="s">
        <v>105</v>
      </c>
      <c r="D78" s="31" t="s">
        <v>22</v>
      </c>
      <c r="E78" s="116"/>
      <c r="F78" s="203">
        <v>6.7</v>
      </c>
      <c r="G78" s="33">
        <f t="shared" si="1"/>
        <v>0</v>
      </c>
      <c r="H78" s="49">
        <v>7.5</v>
      </c>
      <c r="I78" s="26">
        <v>193</v>
      </c>
      <c r="J78" s="28">
        <f t="shared" si="2"/>
        <v>0</v>
      </c>
    </row>
    <row r="79" spans="1:10" ht="15" customHeight="1">
      <c r="A79" s="9"/>
      <c r="B79" s="134">
        <v>56</v>
      </c>
      <c r="C79" s="147" t="s">
        <v>106</v>
      </c>
      <c r="D79" s="136" t="s">
        <v>37</v>
      </c>
      <c r="E79" s="137"/>
      <c r="F79" s="202">
        <v>10.2</v>
      </c>
      <c r="G79" s="138">
        <f t="shared" si="1"/>
        <v>0</v>
      </c>
      <c r="H79" s="139">
        <v>11.6</v>
      </c>
      <c r="I79" s="26">
        <v>113</v>
      </c>
      <c r="J79" s="28">
        <f t="shared" si="2"/>
        <v>0</v>
      </c>
    </row>
    <row r="80" spans="1:10" ht="15" customHeight="1">
      <c r="A80" s="9"/>
      <c r="B80" s="48">
        <v>57</v>
      </c>
      <c r="C80" s="47" t="s">
        <v>190</v>
      </c>
      <c r="D80" s="31" t="s">
        <v>120</v>
      </c>
      <c r="E80" s="116"/>
      <c r="F80" s="203">
        <v>6.6</v>
      </c>
      <c r="G80" s="33">
        <f t="shared" si="1"/>
        <v>0</v>
      </c>
      <c r="H80" s="49">
        <v>7.5</v>
      </c>
      <c r="I80" s="26"/>
      <c r="J80" s="28"/>
    </row>
    <row r="81" spans="1:10" ht="15" customHeight="1">
      <c r="A81" s="9"/>
      <c r="B81" s="134">
        <v>58</v>
      </c>
      <c r="C81" s="147" t="s">
        <v>107</v>
      </c>
      <c r="D81" s="136" t="s">
        <v>23</v>
      </c>
      <c r="E81" s="137"/>
      <c r="F81" s="202">
        <v>8.9</v>
      </c>
      <c r="G81" s="138">
        <f t="shared" si="1"/>
        <v>0</v>
      </c>
      <c r="H81" s="139">
        <v>10</v>
      </c>
      <c r="I81" s="26">
        <v>209</v>
      </c>
      <c r="J81" s="28">
        <f t="shared" si="2"/>
        <v>0</v>
      </c>
    </row>
    <row r="82" spans="1:10" ht="15" customHeight="1">
      <c r="A82" s="9"/>
      <c r="B82" s="48">
        <v>59</v>
      </c>
      <c r="C82" s="47" t="s">
        <v>196</v>
      </c>
      <c r="D82" s="31" t="s">
        <v>197</v>
      </c>
      <c r="E82" s="116"/>
      <c r="F82" s="203">
        <v>3.4</v>
      </c>
      <c r="G82" s="33">
        <f>E82*F82</f>
        <v>0</v>
      </c>
      <c r="H82" s="49">
        <v>3.8</v>
      </c>
      <c r="I82" s="26">
        <v>202</v>
      </c>
      <c r="J82" s="28">
        <f>I82*E82</f>
        <v>0</v>
      </c>
    </row>
    <row r="83" spans="1:11" ht="15" customHeight="1">
      <c r="A83" s="9"/>
      <c r="B83" s="134">
        <v>60</v>
      </c>
      <c r="C83" s="147" t="s">
        <v>127</v>
      </c>
      <c r="D83" s="136" t="s">
        <v>126</v>
      </c>
      <c r="E83" s="137"/>
      <c r="F83" s="202">
        <v>7.9</v>
      </c>
      <c r="G83" s="138">
        <f>E83*F83</f>
        <v>0</v>
      </c>
      <c r="H83" s="139">
        <v>8.8</v>
      </c>
      <c r="I83" s="26">
        <v>236</v>
      </c>
      <c r="J83" s="28">
        <f aca="true" t="shared" si="3" ref="J83:J89">I83*E83</f>
        <v>0</v>
      </c>
      <c r="K83" s="99"/>
    </row>
    <row r="84" spans="1:10" ht="15" customHeight="1" thickBot="1">
      <c r="A84" s="9"/>
      <c r="B84" s="48">
        <v>61</v>
      </c>
      <c r="C84" s="47" t="s">
        <v>188</v>
      </c>
      <c r="D84" s="31" t="s">
        <v>187</v>
      </c>
      <c r="E84" s="116"/>
      <c r="F84" s="203">
        <v>6.4</v>
      </c>
      <c r="G84" s="33">
        <f>E84*F84</f>
        <v>0</v>
      </c>
      <c r="H84" s="49">
        <v>7.3</v>
      </c>
      <c r="I84" s="26"/>
      <c r="J84" s="28"/>
    </row>
    <row r="85" spans="1:10" ht="15" customHeight="1" hidden="1">
      <c r="A85" s="9"/>
      <c r="B85" s="134"/>
      <c r="C85" s="147" t="s">
        <v>121</v>
      </c>
      <c r="D85" s="136" t="s">
        <v>118</v>
      </c>
      <c r="E85" s="137"/>
      <c r="F85" s="202">
        <v>10.8</v>
      </c>
      <c r="G85" s="138">
        <f aca="true" t="shared" si="4" ref="G85:G90">E85*F85</f>
        <v>0</v>
      </c>
      <c r="H85" s="139">
        <v>12</v>
      </c>
      <c r="I85" s="26">
        <v>128</v>
      </c>
      <c r="J85" s="28">
        <f t="shared" si="3"/>
        <v>0</v>
      </c>
    </row>
    <row r="86" spans="1:10" ht="15" customHeight="1" hidden="1">
      <c r="A86" s="9"/>
      <c r="B86" s="48"/>
      <c r="C86" s="47" t="s">
        <v>122</v>
      </c>
      <c r="D86" s="31" t="s">
        <v>118</v>
      </c>
      <c r="E86" s="116"/>
      <c r="F86" s="203">
        <v>10.8</v>
      </c>
      <c r="G86" s="33">
        <f t="shared" si="4"/>
        <v>0</v>
      </c>
      <c r="H86" s="49">
        <v>12</v>
      </c>
      <c r="I86" s="26">
        <v>137</v>
      </c>
      <c r="J86" s="28">
        <f t="shared" si="3"/>
        <v>0</v>
      </c>
    </row>
    <row r="87" spans="1:10" ht="15" customHeight="1" hidden="1">
      <c r="A87" s="9"/>
      <c r="B87" s="134"/>
      <c r="C87" s="147" t="s">
        <v>123</v>
      </c>
      <c r="D87" s="136" t="s">
        <v>119</v>
      </c>
      <c r="E87" s="137"/>
      <c r="F87" s="202">
        <v>13.4</v>
      </c>
      <c r="G87" s="138">
        <f t="shared" si="4"/>
        <v>0</v>
      </c>
      <c r="H87" s="139">
        <v>15.5</v>
      </c>
      <c r="I87" s="26">
        <v>74</v>
      </c>
      <c r="J87" s="28">
        <f t="shared" si="3"/>
        <v>0</v>
      </c>
    </row>
    <row r="88" spans="1:10" ht="15" customHeight="1" hidden="1">
      <c r="A88" s="9"/>
      <c r="B88" s="48"/>
      <c r="C88" s="47" t="s">
        <v>124</v>
      </c>
      <c r="D88" s="31" t="s">
        <v>120</v>
      </c>
      <c r="E88" s="116"/>
      <c r="F88" s="206">
        <v>13.4</v>
      </c>
      <c r="G88" s="33">
        <f t="shared" si="4"/>
        <v>0</v>
      </c>
      <c r="H88" s="49">
        <v>15.5</v>
      </c>
      <c r="I88" s="26">
        <v>52</v>
      </c>
      <c r="J88" s="28">
        <f t="shared" si="3"/>
        <v>0</v>
      </c>
    </row>
    <row r="89" spans="1:10" ht="15" customHeight="1" hidden="1" thickBot="1">
      <c r="A89" s="9"/>
      <c r="B89" s="134"/>
      <c r="C89" s="156" t="s">
        <v>125</v>
      </c>
      <c r="D89" s="136" t="s">
        <v>21</v>
      </c>
      <c r="E89" s="137"/>
      <c r="F89" s="207">
        <v>10.8</v>
      </c>
      <c r="G89" s="138">
        <f t="shared" si="4"/>
        <v>0</v>
      </c>
      <c r="H89" s="139">
        <v>12</v>
      </c>
      <c r="I89" s="26">
        <v>314</v>
      </c>
      <c r="J89" s="28">
        <f t="shared" si="3"/>
        <v>0</v>
      </c>
    </row>
    <row r="90" spans="1:10" ht="15" customHeight="1" hidden="1">
      <c r="A90" s="9"/>
      <c r="B90" s="48"/>
      <c r="C90" s="32" t="s">
        <v>108</v>
      </c>
      <c r="D90" s="31" t="s">
        <v>31</v>
      </c>
      <c r="E90" s="116"/>
      <c r="F90" s="206">
        <v>22.4</v>
      </c>
      <c r="G90" s="33">
        <f t="shared" si="4"/>
        <v>0</v>
      </c>
      <c r="H90" s="49">
        <v>26</v>
      </c>
      <c r="I90" s="26">
        <v>165</v>
      </c>
      <c r="J90" s="28">
        <f t="shared" si="2"/>
        <v>0</v>
      </c>
    </row>
    <row r="91" spans="1:10" ht="15" customHeight="1" hidden="1">
      <c r="A91" s="9"/>
      <c r="B91" s="134"/>
      <c r="C91" s="147" t="s">
        <v>109</v>
      </c>
      <c r="D91" s="136" t="s">
        <v>31</v>
      </c>
      <c r="E91" s="137"/>
      <c r="F91" s="207">
        <v>23.2</v>
      </c>
      <c r="G91" s="138">
        <f t="shared" si="1"/>
        <v>0</v>
      </c>
      <c r="H91" s="139">
        <v>27</v>
      </c>
      <c r="I91" s="26">
        <v>179</v>
      </c>
      <c r="J91" s="28">
        <f t="shared" si="2"/>
        <v>0</v>
      </c>
    </row>
    <row r="92" spans="1:10" ht="15" customHeight="1" hidden="1">
      <c r="A92" s="9"/>
      <c r="B92" s="48"/>
      <c r="C92" s="32" t="s">
        <v>110</v>
      </c>
      <c r="D92" s="31" t="s">
        <v>32</v>
      </c>
      <c r="E92" s="116"/>
      <c r="F92" s="206">
        <v>36.8</v>
      </c>
      <c r="G92" s="33">
        <f t="shared" si="1"/>
        <v>0</v>
      </c>
      <c r="H92" s="49">
        <v>42</v>
      </c>
      <c r="I92" s="26">
        <v>128</v>
      </c>
      <c r="J92" s="28">
        <f t="shared" si="2"/>
        <v>0</v>
      </c>
    </row>
    <row r="93" spans="1:10" ht="15" customHeight="1" hidden="1" thickBot="1">
      <c r="A93" s="9"/>
      <c r="B93" s="149"/>
      <c r="C93" s="157" t="s">
        <v>111</v>
      </c>
      <c r="D93" s="155" t="s">
        <v>32</v>
      </c>
      <c r="E93" s="152"/>
      <c r="F93" s="207">
        <v>39</v>
      </c>
      <c r="G93" s="153">
        <f t="shared" si="1"/>
        <v>0</v>
      </c>
      <c r="H93" s="154">
        <v>45</v>
      </c>
      <c r="I93" s="26">
        <v>126</v>
      </c>
      <c r="J93" s="28">
        <f t="shared" si="2"/>
        <v>0</v>
      </c>
    </row>
    <row r="94" spans="1:10" ht="15" customHeight="1" thickBot="1">
      <c r="A94" s="9"/>
      <c r="B94" s="164"/>
      <c r="C94" s="165" t="s">
        <v>136</v>
      </c>
      <c r="D94" s="166"/>
      <c r="E94" s="167"/>
      <c r="F94" s="208"/>
      <c r="G94" s="168"/>
      <c r="H94" s="169"/>
      <c r="I94" s="26"/>
      <c r="J94" s="28"/>
    </row>
    <row r="95" spans="1:10" ht="15" customHeight="1" hidden="1">
      <c r="A95" s="9"/>
      <c r="B95" s="50"/>
      <c r="C95" s="51" t="s">
        <v>170</v>
      </c>
      <c r="D95" s="52" t="s">
        <v>66</v>
      </c>
      <c r="E95" s="115"/>
      <c r="F95" s="205">
        <v>0.4</v>
      </c>
      <c r="G95" s="53">
        <f aca="true" t="shared" si="5" ref="G95:G154">E95*F95</f>
        <v>0</v>
      </c>
      <c r="H95" s="54">
        <v>0</v>
      </c>
      <c r="I95" s="26">
        <v>22</v>
      </c>
      <c r="J95" s="28">
        <f t="shared" si="2"/>
        <v>0</v>
      </c>
    </row>
    <row r="96" spans="1:10" ht="15" customHeight="1">
      <c r="A96" s="9"/>
      <c r="B96" s="48">
        <v>62</v>
      </c>
      <c r="C96" s="32" t="s">
        <v>189</v>
      </c>
      <c r="D96" s="31" t="s">
        <v>66</v>
      </c>
      <c r="E96" s="116"/>
      <c r="F96" s="203">
        <v>1.7</v>
      </c>
      <c r="G96" s="33">
        <f>E96*F96</f>
        <v>0</v>
      </c>
      <c r="H96" s="49">
        <v>0</v>
      </c>
      <c r="I96" s="26">
        <v>205</v>
      </c>
      <c r="J96" s="28">
        <f>I96*E96</f>
        <v>0</v>
      </c>
    </row>
    <row r="97" spans="1:10" ht="15" customHeight="1" hidden="1">
      <c r="A97" s="9"/>
      <c r="B97" s="48"/>
      <c r="C97" s="32" t="s">
        <v>169</v>
      </c>
      <c r="D97" s="31" t="s">
        <v>66</v>
      </c>
      <c r="E97" s="116"/>
      <c r="F97" s="203">
        <v>1.5</v>
      </c>
      <c r="G97" s="33">
        <f>E97*F97</f>
        <v>0</v>
      </c>
      <c r="H97" s="49">
        <v>0</v>
      </c>
      <c r="I97" s="26">
        <v>205</v>
      </c>
      <c r="J97" s="28">
        <f>I97*E97</f>
        <v>0</v>
      </c>
    </row>
    <row r="98" spans="1:10" ht="15" customHeight="1">
      <c r="A98" s="9"/>
      <c r="B98" s="134">
        <v>63</v>
      </c>
      <c r="C98" s="147" t="s">
        <v>168</v>
      </c>
      <c r="D98" s="136" t="s">
        <v>66</v>
      </c>
      <c r="E98" s="137"/>
      <c r="F98" s="202">
        <v>1.5</v>
      </c>
      <c r="G98" s="138">
        <f>E98*F98</f>
        <v>0</v>
      </c>
      <c r="H98" s="139">
        <v>0</v>
      </c>
      <c r="I98" s="26">
        <v>205</v>
      </c>
      <c r="J98" s="28">
        <f>I98*E98</f>
        <v>0</v>
      </c>
    </row>
    <row r="99" spans="1:10" ht="15" customHeight="1" hidden="1">
      <c r="A99" s="9"/>
      <c r="B99" s="48"/>
      <c r="C99" s="32" t="s">
        <v>167</v>
      </c>
      <c r="D99" s="31" t="s">
        <v>66</v>
      </c>
      <c r="E99" s="116"/>
      <c r="F99" s="203">
        <v>0.5</v>
      </c>
      <c r="G99" s="33">
        <f>E99*F99</f>
        <v>0</v>
      </c>
      <c r="H99" s="49">
        <v>0</v>
      </c>
      <c r="I99" s="26">
        <v>91</v>
      </c>
      <c r="J99" s="28">
        <f>I99*E99</f>
        <v>0</v>
      </c>
    </row>
    <row r="100" spans="1:10" ht="15" customHeight="1">
      <c r="A100" s="9"/>
      <c r="B100" s="48">
        <v>64</v>
      </c>
      <c r="C100" s="32" t="s">
        <v>166</v>
      </c>
      <c r="D100" s="31" t="s">
        <v>65</v>
      </c>
      <c r="E100" s="116"/>
      <c r="F100" s="203">
        <v>1.1</v>
      </c>
      <c r="G100" s="33">
        <f>E100*F100</f>
        <v>0</v>
      </c>
      <c r="H100" s="49">
        <v>0</v>
      </c>
      <c r="I100" s="26">
        <v>80</v>
      </c>
      <c r="J100" s="28">
        <f t="shared" si="2"/>
        <v>0</v>
      </c>
    </row>
    <row r="101" spans="1:13" ht="15" customHeight="1" hidden="1">
      <c r="A101" s="9"/>
      <c r="B101" s="48"/>
      <c r="C101" s="32" t="s">
        <v>165</v>
      </c>
      <c r="D101" s="31" t="s">
        <v>65</v>
      </c>
      <c r="E101" s="116"/>
      <c r="F101" s="203">
        <v>1.1</v>
      </c>
      <c r="G101" s="33">
        <f t="shared" si="5"/>
        <v>0</v>
      </c>
      <c r="H101" s="49">
        <v>0</v>
      </c>
      <c r="I101" s="26">
        <v>76</v>
      </c>
      <c r="J101" s="28">
        <f t="shared" si="2"/>
        <v>0</v>
      </c>
      <c r="M101" s="16"/>
    </row>
    <row r="102" spans="1:10" ht="15" customHeight="1" hidden="1">
      <c r="A102" s="9"/>
      <c r="B102" s="48"/>
      <c r="C102" s="32" t="s">
        <v>164</v>
      </c>
      <c r="D102" s="31" t="s">
        <v>65</v>
      </c>
      <c r="E102" s="116"/>
      <c r="F102" s="203">
        <v>1.3</v>
      </c>
      <c r="G102" s="33">
        <f t="shared" si="5"/>
        <v>0</v>
      </c>
      <c r="H102" s="49">
        <v>0</v>
      </c>
      <c r="I102" s="26">
        <v>107</v>
      </c>
      <c r="J102" s="28">
        <f t="shared" si="2"/>
        <v>0</v>
      </c>
    </row>
    <row r="103" spans="1:10" ht="15" customHeight="1" hidden="1">
      <c r="A103" s="9"/>
      <c r="B103" s="48"/>
      <c r="C103" s="32" t="s">
        <v>112</v>
      </c>
      <c r="D103" s="31" t="s">
        <v>65</v>
      </c>
      <c r="E103" s="116"/>
      <c r="F103" s="203">
        <v>0.5</v>
      </c>
      <c r="G103" s="33">
        <f t="shared" si="5"/>
        <v>0</v>
      </c>
      <c r="H103" s="49">
        <v>0</v>
      </c>
      <c r="I103" s="26"/>
      <c r="J103" s="28">
        <f aca="true" t="shared" si="6" ref="J103:J150">I103*E103</f>
        <v>0</v>
      </c>
    </row>
    <row r="104" spans="1:10" ht="15" customHeight="1">
      <c r="A104" s="9"/>
      <c r="B104" s="134">
        <v>65</v>
      </c>
      <c r="C104" s="147" t="s">
        <v>163</v>
      </c>
      <c r="D104" s="136" t="s">
        <v>65</v>
      </c>
      <c r="E104" s="137"/>
      <c r="F104" s="202">
        <v>1.3</v>
      </c>
      <c r="G104" s="138">
        <f t="shared" si="5"/>
        <v>0</v>
      </c>
      <c r="H104" s="139">
        <v>0</v>
      </c>
      <c r="I104" s="26">
        <v>103</v>
      </c>
      <c r="J104" s="28">
        <f t="shared" si="6"/>
        <v>0</v>
      </c>
    </row>
    <row r="105" spans="1:10" ht="15" customHeight="1" hidden="1">
      <c r="A105" s="9"/>
      <c r="B105" s="48"/>
      <c r="C105" s="32" t="s">
        <v>162</v>
      </c>
      <c r="D105" s="31" t="s">
        <v>65</v>
      </c>
      <c r="E105" s="116"/>
      <c r="F105" s="203">
        <v>1.5</v>
      </c>
      <c r="G105" s="33">
        <f t="shared" si="5"/>
        <v>0</v>
      </c>
      <c r="H105" s="49">
        <v>0</v>
      </c>
      <c r="I105" s="26">
        <v>128</v>
      </c>
      <c r="J105" s="28">
        <f t="shared" si="6"/>
        <v>0</v>
      </c>
    </row>
    <row r="106" spans="1:10" ht="15" customHeight="1">
      <c r="A106" s="9"/>
      <c r="B106" s="55">
        <v>66</v>
      </c>
      <c r="C106" s="56" t="s">
        <v>161</v>
      </c>
      <c r="D106" s="57" t="s">
        <v>65</v>
      </c>
      <c r="E106" s="117"/>
      <c r="F106" s="210">
        <v>2.4</v>
      </c>
      <c r="G106" s="58">
        <f t="shared" si="5"/>
        <v>0</v>
      </c>
      <c r="H106" s="49">
        <v>0</v>
      </c>
      <c r="I106" s="26">
        <v>267</v>
      </c>
      <c r="J106" s="28">
        <f t="shared" si="6"/>
        <v>0</v>
      </c>
    </row>
    <row r="107" spans="1:10" ht="15" customHeight="1" hidden="1">
      <c r="A107" s="9"/>
      <c r="B107" s="55"/>
      <c r="C107" s="56" t="s">
        <v>171</v>
      </c>
      <c r="D107" s="57" t="s">
        <v>159</v>
      </c>
      <c r="E107" s="117"/>
      <c r="F107" s="206">
        <v>4</v>
      </c>
      <c r="G107" s="58">
        <f t="shared" si="5"/>
        <v>0</v>
      </c>
      <c r="H107" s="59">
        <v>0</v>
      </c>
      <c r="I107" s="26">
        <v>330</v>
      </c>
      <c r="J107" s="28">
        <f t="shared" si="6"/>
        <v>0</v>
      </c>
    </row>
    <row r="108" spans="1:10" ht="15" customHeight="1" hidden="1">
      <c r="A108" s="9"/>
      <c r="B108" s="55"/>
      <c r="C108" s="56" t="s">
        <v>172</v>
      </c>
      <c r="D108" s="57" t="s">
        <v>159</v>
      </c>
      <c r="E108" s="117"/>
      <c r="F108" s="206">
        <v>9.4</v>
      </c>
      <c r="G108" s="58">
        <f t="shared" si="5"/>
        <v>0</v>
      </c>
      <c r="H108" s="59">
        <v>0</v>
      </c>
      <c r="I108" s="26">
        <v>815</v>
      </c>
      <c r="J108" s="28">
        <f t="shared" si="6"/>
        <v>0</v>
      </c>
    </row>
    <row r="109" spans="1:10" ht="15" customHeight="1">
      <c r="A109" s="9"/>
      <c r="B109" s="134">
        <v>67</v>
      </c>
      <c r="C109" s="147" t="s">
        <v>173</v>
      </c>
      <c r="D109" s="136" t="s">
        <v>159</v>
      </c>
      <c r="E109" s="137"/>
      <c r="F109" s="202">
        <v>9.4</v>
      </c>
      <c r="G109" s="138">
        <f t="shared" si="5"/>
        <v>0</v>
      </c>
      <c r="H109" s="139">
        <v>0</v>
      </c>
      <c r="I109" s="26">
        <v>860</v>
      </c>
      <c r="J109" s="28">
        <f t="shared" si="6"/>
        <v>0</v>
      </c>
    </row>
    <row r="110" spans="1:10" ht="15" customHeight="1" hidden="1">
      <c r="A110" s="9"/>
      <c r="B110" s="48"/>
      <c r="C110" s="32" t="s">
        <v>174</v>
      </c>
      <c r="D110" s="31" t="s">
        <v>159</v>
      </c>
      <c r="E110" s="116"/>
      <c r="F110" s="203">
        <v>11.2</v>
      </c>
      <c r="G110" s="33">
        <f t="shared" si="5"/>
        <v>0</v>
      </c>
      <c r="H110" s="49">
        <v>0</v>
      </c>
      <c r="I110" s="26">
        <v>1150</v>
      </c>
      <c r="J110" s="28">
        <f t="shared" si="6"/>
        <v>0</v>
      </c>
    </row>
    <row r="111" spans="1:10" ht="15" customHeight="1">
      <c r="A111" s="9"/>
      <c r="B111" s="48">
        <v>68</v>
      </c>
      <c r="C111" s="32" t="s">
        <v>175</v>
      </c>
      <c r="D111" s="31" t="s">
        <v>159</v>
      </c>
      <c r="E111" s="116"/>
      <c r="F111" s="203">
        <v>11.2</v>
      </c>
      <c r="G111" s="33">
        <f t="shared" si="5"/>
        <v>0</v>
      </c>
      <c r="H111" s="49">
        <v>0</v>
      </c>
      <c r="I111" s="26">
        <v>1110</v>
      </c>
      <c r="J111" s="28">
        <f t="shared" si="6"/>
        <v>0</v>
      </c>
    </row>
    <row r="112" spans="1:10" ht="15" customHeight="1" hidden="1">
      <c r="A112" s="9"/>
      <c r="B112" s="48"/>
      <c r="C112" s="32" t="s">
        <v>176</v>
      </c>
      <c r="D112" s="31" t="s">
        <v>159</v>
      </c>
      <c r="E112" s="116"/>
      <c r="F112" s="203">
        <v>12.8</v>
      </c>
      <c r="G112" s="33">
        <f t="shared" si="5"/>
        <v>0</v>
      </c>
      <c r="H112" s="49">
        <v>0</v>
      </c>
      <c r="I112" s="26">
        <v>1370</v>
      </c>
      <c r="J112" s="28">
        <f t="shared" si="6"/>
        <v>0</v>
      </c>
    </row>
    <row r="113" spans="1:10" ht="15" customHeight="1" hidden="1">
      <c r="A113" s="9"/>
      <c r="B113" s="48"/>
      <c r="C113" s="32" t="s">
        <v>177</v>
      </c>
      <c r="D113" s="31" t="s">
        <v>65</v>
      </c>
      <c r="E113" s="116"/>
      <c r="F113" s="203">
        <v>0.5</v>
      </c>
      <c r="G113" s="33">
        <f t="shared" si="5"/>
        <v>0</v>
      </c>
      <c r="H113" s="49">
        <v>0</v>
      </c>
      <c r="I113" s="26">
        <v>33</v>
      </c>
      <c r="J113" s="28">
        <f t="shared" si="6"/>
        <v>0</v>
      </c>
    </row>
    <row r="114" spans="1:10" ht="15" customHeight="1" hidden="1">
      <c r="A114" s="9"/>
      <c r="B114" s="48"/>
      <c r="C114" s="32"/>
      <c r="D114" s="31"/>
      <c r="E114" s="116"/>
      <c r="F114" s="203"/>
      <c r="G114" s="33">
        <f t="shared" si="5"/>
        <v>0</v>
      </c>
      <c r="H114" s="49"/>
      <c r="I114" s="26"/>
      <c r="J114" s="28">
        <f t="shared" si="6"/>
        <v>0</v>
      </c>
    </row>
    <row r="115" spans="1:10" ht="15" customHeight="1" hidden="1">
      <c r="A115" s="9"/>
      <c r="B115" s="134"/>
      <c r="C115" s="147"/>
      <c r="D115" s="136"/>
      <c r="E115" s="137"/>
      <c r="F115" s="202"/>
      <c r="G115" s="138">
        <f t="shared" si="5"/>
        <v>0</v>
      </c>
      <c r="H115" s="139"/>
      <c r="I115" s="26"/>
      <c r="J115" s="28">
        <f t="shared" si="6"/>
        <v>0</v>
      </c>
    </row>
    <row r="116" spans="1:10" ht="15" customHeight="1" hidden="1">
      <c r="A116" s="9"/>
      <c r="B116" s="134"/>
      <c r="C116" s="147"/>
      <c r="D116" s="136"/>
      <c r="E116" s="137"/>
      <c r="F116" s="202"/>
      <c r="G116" s="138">
        <f t="shared" si="5"/>
        <v>0</v>
      </c>
      <c r="H116" s="139"/>
      <c r="I116" s="26"/>
      <c r="J116" s="28">
        <f t="shared" si="6"/>
        <v>0</v>
      </c>
    </row>
    <row r="117" spans="1:10" ht="15" customHeight="1" hidden="1">
      <c r="A117" s="9"/>
      <c r="B117" s="48"/>
      <c r="C117" s="32"/>
      <c r="D117" s="31"/>
      <c r="E117" s="116"/>
      <c r="F117" s="203"/>
      <c r="G117" s="33">
        <f t="shared" si="5"/>
        <v>0</v>
      </c>
      <c r="H117" s="49"/>
      <c r="I117" s="26"/>
      <c r="J117" s="28">
        <f t="shared" si="6"/>
        <v>0</v>
      </c>
    </row>
    <row r="118" spans="1:10" ht="15" customHeight="1" hidden="1">
      <c r="A118" s="9"/>
      <c r="B118" s="48"/>
      <c r="C118" s="32"/>
      <c r="D118" s="31"/>
      <c r="E118" s="116"/>
      <c r="F118" s="203"/>
      <c r="G118" s="33">
        <f t="shared" si="5"/>
        <v>0</v>
      </c>
      <c r="H118" s="49"/>
      <c r="I118" s="26"/>
      <c r="J118" s="28">
        <f t="shared" si="6"/>
        <v>0</v>
      </c>
    </row>
    <row r="119" spans="1:10" ht="15" customHeight="1" hidden="1">
      <c r="A119" s="9"/>
      <c r="B119" s="48"/>
      <c r="C119" s="32"/>
      <c r="D119" s="31"/>
      <c r="E119" s="116"/>
      <c r="F119" s="203"/>
      <c r="G119" s="33">
        <f t="shared" si="5"/>
        <v>0</v>
      </c>
      <c r="H119" s="49"/>
      <c r="I119" s="26"/>
      <c r="J119" s="28">
        <f t="shared" si="6"/>
        <v>0</v>
      </c>
    </row>
    <row r="120" spans="1:10" ht="15" customHeight="1">
      <c r="A120" s="9"/>
      <c r="B120" s="134">
        <v>69</v>
      </c>
      <c r="C120" s="147" t="s">
        <v>180</v>
      </c>
      <c r="D120" s="136" t="s">
        <v>65</v>
      </c>
      <c r="E120" s="137"/>
      <c r="F120" s="202">
        <v>1.5</v>
      </c>
      <c r="G120" s="138">
        <f t="shared" si="5"/>
        <v>0</v>
      </c>
      <c r="H120" s="139">
        <v>0</v>
      </c>
      <c r="I120" s="26"/>
      <c r="J120" s="28"/>
    </row>
    <row r="121" spans="1:10" ht="15" customHeight="1" hidden="1">
      <c r="A121" s="9"/>
      <c r="B121" s="55"/>
      <c r="C121" s="56"/>
      <c r="D121" s="57"/>
      <c r="E121" s="117"/>
      <c r="F121" s="206"/>
      <c r="G121" s="185"/>
      <c r="H121" s="59"/>
      <c r="I121" s="26"/>
      <c r="J121" s="28"/>
    </row>
    <row r="122" spans="1:10" ht="15" customHeight="1" hidden="1">
      <c r="A122" s="9"/>
      <c r="B122" s="55"/>
      <c r="C122" s="56" t="s">
        <v>184</v>
      </c>
      <c r="D122" s="57" t="s">
        <v>65</v>
      </c>
      <c r="E122" s="117"/>
      <c r="F122" s="206">
        <v>1.5</v>
      </c>
      <c r="G122" s="58">
        <f t="shared" si="5"/>
        <v>0</v>
      </c>
      <c r="H122" s="59">
        <v>0</v>
      </c>
      <c r="I122" s="26"/>
      <c r="J122" s="28"/>
    </row>
    <row r="123" spans="1:10" ht="15" customHeight="1">
      <c r="A123" s="9"/>
      <c r="B123" s="55">
        <v>70</v>
      </c>
      <c r="C123" s="198" t="s">
        <v>207</v>
      </c>
      <c r="D123" s="57" t="s">
        <v>159</v>
      </c>
      <c r="E123" s="117"/>
      <c r="F123" s="210">
        <v>12.8</v>
      </c>
      <c r="G123" s="58">
        <f t="shared" si="5"/>
        <v>0</v>
      </c>
      <c r="H123" s="59">
        <v>0</v>
      </c>
      <c r="I123" s="26"/>
      <c r="J123" s="28"/>
    </row>
    <row r="124" spans="1:10" ht="15" customHeight="1" hidden="1">
      <c r="A124" s="9"/>
      <c r="B124" s="55"/>
      <c r="C124" s="198" t="s">
        <v>208</v>
      </c>
      <c r="D124" s="57" t="s">
        <v>159</v>
      </c>
      <c r="E124" s="117"/>
      <c r="F124" s="210">
        <v>12.8</v>
      </c>
      <c r="G124" s="58">
        <f t="shared" si="5"/>
        <v>0</v>
      </c>
      <c r="H124" s="59">
        <v>0</v>
      </c>
      <c r="I124" s="26"/>
      <c r="J124" s="28"/>
    </row>
    <row r="125" spans="1:10" ht="15" customHeight="1">
      <c r="A125" s="9"/>
      <c r="B125" s="149">
        <v>71</v>
      </c>
      <c r="C125" s="150" t="s">
        <v>192</v>
      </c>
      <c r="D125" s="155" t="s">
        <v>65</v>
      </c>
      <c r="E125" s="152"/>
      <c r="F125" s="207">
        <v>1.1</v>
      </c>
      <c r="G125" s="199">
        <f aca="true" t="shared" si="7" ref="G125:G131">E125*F125</f>
        <v>0</v>
      </c>
      <c r="H125" s="154">
        <v>0</v>
      </c>
      <c r="I125" s="26"/>
      <c r="J125" s="28"/>
    </row>
    <row r="126" spans="1:10" ht="15" customHeight="1">
      <c r="A126" s="9"/>
      <c r="B126" s="55">
        <v>72</v>
      </c>
      <c r="C126" s="56" t="s">
        <v>193</v>
      </c>
      <c r="D126" s="57" t="s">
        <v>65</v>
      </c>
      <c r="E126" s="117"/>
      <c r="F126" s="206">
        <v>1.3</v>
      </c>
      <c r="G126" s="58">
        <f t="shared" si="7"/>
        <v>0</v>
      </c>
      <c r="H126" s="59">
        <v>0</v>
      </c>
      <c r="I126" s="26"/>
      <c r="J126" s="28"/>
    </row>
    <row r="127" spans="1:10" ht="15" customHeight="1">
      <c r="A127" s="9"/>
      <c r="B127" s="149">
        <v>73</v>
      </c>
      <c r="C127" s="150" t="s">
        <v>194</v>
      </c>
      <c r="D127" s="155" t="s">
        <v>65</v>
      </c>
      <c r="E127" s="152"/>
      <c r="F127" s="207">
        <v>1.5</v>
      </c>
      <c r="G127" s="199">
        <f t="shared" si="7"/>
        <v>0</v>
      </c>
      <c r="H127" s="154">
        <v>0</v>
      </c>
      <c r="I127" s="26"/>
      <c r="J127" s="28"/>
    </row>
    <row r="128" spans="1:10" ht="15" customHeight="1">
      <c r="A128" s="9"/>
      <c r="B128" s="55">
        <v>74</v>
      </c>
      <c r="C128" s="56" t="s">
        <v>209</v>
      </c>
      <c r="D128" s="57" t="s">
        <v>159</v>
      </c>
      <c r="E128" s="117"/>
      <c r="F128" s="206">
        <v>2.7</v>
      </c>
      <c r="G128" s="185">
        <f t="shared" si="7"/>
        <v>0</v>
      </c>
      <c r="H128" s="59">
        <v>0</v>
      </c>
      <c r="I128" s="26"/>
      <c r="J128" s="28"/>
    </row>
    <row r="129" spans="1:10" ht="15" customHeight="1">
      <c r="A129" s="9"/>
      <c r="B129" s="149">
        <v>75</v>
      </c>
      <c r="C129" s="150" t="s">
        <v>210</v>
      </c>
      <c r="D129" s="155" t="s">
        <v>159</v>
      </c>
      <c r="E129" s="152"/>
      <c r="F129" s="207">
        <v>2.7</v>
      </c>
      <c r="G129" s="199">
        <f t="shared" si="7"/>
        <v>0</v>
      </c>
      <c r="H129" s="154">
        <v>0</v>
      </c>
      <c r="I129" s="26"/>
      <c r="J129" s="28"/>
    </row>
    <row r="130" spans="1:10" ht="15" customHeight="1">
      <c r="A130" s="9"/>
      <c r="B130" s="55">
        <v>76</v>
      </c>
      <c r="C130" s="56" t="s">
        <v>211</v>
      </c>
      <c r="D130" s="57" t="s">
        <v>159</v>
      </c>
      <c r="E130" s="117"/>
      <c r="F130" s="206">
        <v>4.2</v>
      </c>
      <c r="G130" s="185">
        <f t="shared" si="7"/>
        <v>0</v>
      </c>
      <c r="H130" s="59">
        <v>0</v>
      </c>
      <c r="I130" s="26"/>
      <c r="J130" s="28"/>
    </row>
    <row r="131" spans="1:10" ht="15" customHeight="1">
      <c r="A131" s="9"/>
      <c r="B131" s="149">
        <v>77</v>
      </c>
      <c r="C131" s="150" t="s">
        <v>213</v>
      </c>
      <c r="D131" s="155" t="s">
        <v>159</v>
      </c>
      <c r="E131" s="152"/>
      <c r="F131" s="207">
        <v>3.5</v>
      </c>
      <c r="G131" s="199">
        <f t="shared" si="7"/>
        <v>0</v>
      </c>
      <c r="H131" s="154">
        <v>0</v>
      </c>
      <c r="I131" s="26"/>
      <c r="J131" s="28"/>
    </row>
    <row r="132" spans="1:12" ht="15" customHeight="1" thickBot="1">
      <c r="A132" s="9"/>
      <c r="B132" s="55">
        <v>78</v>
      </c>
      <c r="C132" s="56" t="s">
        <v>160</v>
      </c>
      <c r="D132" s="57" t="s">
        <v>65</v>
      </c>
      <c r="E132" s="117"/>
      <c r="F132" s="206">
        <v>5.5</v>
      </c>
      <c r="G132" s="58">
        <f t="shared" si="5"/>
        <v>0</v>
      </c>
      <c r="H132" s="59">
        <v>0</v>
      </c>
      <c r="I132" s="26">
        <v>105</v>
      </c>
      <c r="J132" s="28">
        <f t="shared" si="6"/>
        <v>0</v>
      </c>
      <c r="L132" s="16"/>
    </row>
    <row r="133" spans="1:12" ht="15" customHeight="1" hidden="1" thickBot="1">
      <c r="A133" s="9"/>
      <c r="B133" s="164"/>
      <c r="C133" s="165" t="s">
        <v>137</v>
      </c>
      <c r="D133" s="166"/>
      <c r="E133" s="167"/>
      <c r="F133" s="208"/>
      <c r="G133" s="168"/>
      <c r="H133" s="169"/>
      <c r="I133" s="26"/>
      <c r="J133" s="28"/>
      <c r="L133" s="16"/>
    </row>
    <row r="134" spans="1:33" ht="15" customHeight="1" hidden="1">
      <c r="A134" s="9"/>
      <c r="B134" s="158"/>
      <c r="C134" s="159" t="s">
        <v>76</v>
      </c>
      <c r="D134" s="160" t="s">
        <v>67</v>
      </c>
      <c r="E134" s="161"/>
      <c r="F134" s="211">
        <v>28</v>
      </c>
      <c r="G134" s="162">
        <f t="shared" si="5"/>
        <v>0</v>
      </c>
      <c r="H134" s="163">
        <v>10</v>
      </c>
      <c r="I134" s="26">
        <v>670</v>
      </c>
      <c r="J134" s="28">
        <f t="shared" si="6"/>
        <v>0</v>
      </c>
      <c r="K134" s="5"/>
      <c r="L134" s="5"/>
      <c r="M134" s="5"/>
      <c r="N134" s="5"/>
      <c r="O134" s="5"/>
      <c r="P134" s="5"/>
      <c r="Q134" s="5"/>
      <c r="R134" s="5"/>
      <c r="S134" s="5"/>
      <c r="T134" s="5"/>
      <c r="U134" s="5"/>
      <c r="V134" s="5"/>
      <c r="W134" s="5"/>
      <c r="X134" s="5"/>
      <c r="Y134" s="5"/>
      <c r="Z134" s="5"/>
      <c r="AA134" s="5"/>
      <c r="AB134" s="5"/>
      <c r="AC134" s="5"/>
      <c r="AD134" s="5"/>
      <c r="AE134" s="5"/>
      <c r="AF134" s="5"/>
      <c r="AG134" s="5"/>
    </row>
    <row r="135" spans="1:33" ht="15" customHeight="1" hidden="1" thickBot="1">
      <c r="A135" s="9"/>
      <c r="B135" s="55"/>
      <c r="C135" s="56" t="s">
        <v>77</v>
      </c>
      <c r="D135" s="57" t="s">
        <v>67</v>
      </c>
      <c r="E135" s="117"/>
      <c r="F135" s="206">
        <v>36</v>
      </c>
      <c r="G135" s="58">
        <f t="shared" si="5"/>
        <v>0</v>
      </c>
      <c r="H135" s="59">
        <v>16</v>
      </c>
      <c r="I135" s="26">
        <v>985</v>
      </c>
      <c r="J135" s="28">
        <f t="shared" si="6"/>
        <v>0</v>
      </c>
      <c r="K135" s="5"/>
      <c r="L135" s="17"/>
      <c r="M135" s="5"/>
      <c r="N135" s="5"/>
      <c r="O135" s="5"/>
      <c r="P135" s="5"/>
      <c r="Q135" s="5"/>
      <c r="R135" s="5"/>
      <c r="S135" s="5"/>
      <c r="T135" s="5"/>
      <c r="U135" s="5"/>
      <c r="V135" s="5"/>
      <c r="W135" s="5"/>
      <c r="X135" s="5"/>
      <c r="Y135" s="5"/>
      <c r="Z135" s="5"/>
      <c r="AA135" s="5"/>
      <c r="AB135" s="5"/>
      <c r="AC135" s="5"/>
      <c r="AD135" s="5"/>
      <c r="AE135" s="5"/>
      <c r="AF135" s="5"/>
      <c r="AG135" s="5"/>
    </row>
    <row r="136" spans="1:33" ht="15" customHeight="1" thickBot="1">
      <c r="A136" s="9"/>
      <c r="B136" s="164"/>
      <c r="C136" s="165" t="s">
        <v>140</v>
      </c>
      <c r="D136" s="166"/>
      <c r="E136" s="167"/>
      <c r="F136" s="208"/>
      <c r="G136" s="168"/>
      <c r="H136" s="169"/>
      <c r="I136" s="26"/>
      <c r="J136" s="28"/>
      <c r="K136" s="5"/>
      <c r="L136" s="17"/>
      <c r="M136" s="5"/>
      <c r="N136" s="5"/>
      <c r="O136" s="5"/>
      <c r="P136" s="5"/>
      <c r="Q136" s="5"/>
      <c r="R136" s="5"/>
      <c r="S136" s="5"/>
      <c r="T136" s="5"/>
      <c r="U136" s="5"/>
      <c r="V136" s="5"/>
      <c r="W136" s="5"/>
      <c r="X136" s="5"/>
      <c r="Y136" s="5"/>
      <c r="Z136" s="5"/>
      <c r="AA136" s="5"/>
      <c r="AB136" s="5"/>
      <c r="AC136" s="5"/>
      <c r="AD136" s="5"/>
      <c r="AE136" s="5"/>
      <c r="AF136" s="5"/>
      <c r="AG136" s="5"/>
    </row>
    <row r="137" spans="1:33" ht="15" customHeight="1">
      <c r="A137" s="9"/>
      <c r="B137" s="34">
        <v>79</v>
      </c>
      <c r="C137" s="35" t="s">
        <v>141</v>
      </c>
      <c r="D137" s="36" t="s">
        <v>65</v>
      </c>
      <c r="E137" s="118"/>
      <c r="F137" s="200">
        <v>0.6</v>
      </c>
      <c r="G137" s="60">
        <f t="shared" si="5"/>
        <v>0</v>
      </c>
      <c r="H137" s="38">
        <v>0</v>
      </c>
      <c r="I137" s="26">
        <v>6</v>
      </c>
      <c r="J137" s="28">
        <f t="shared" si="6"/>
        <v>0</v>
      </c>
      <c r="K137" s="5"/>
      <c r="L137" s="17"/>
      <c r="M137" s="5"/>
      <c r="N137" s="5"/>
      <c r="O137" s="5"/>
      <c r="P137" s="5"/>
      <c r="Q137" s="5"/>
      <c r="R137" s="5"/>
      <c r="S137" s="5"/>
      <c r="T137" s="5"/>
      <c r="U137" s="5"/>
      <c r="V137" s="5"/>
      <c r="W137" s="5"/>
      <c r="X137" s="5"/>
      <c r="Y137" s="5"/>
      <c r="Z137" s="5"/>
      <c r="AA137" s="5"/>
      <c r="AB137" s="5"/>
      <c r="AC137" s="5"/>
      <c r="AD137" s="5"/>
      <c r="AE137" s="5"/>
      <c r="AF137" s="5"/>
      <c r="AG137" s="5"/>
    </row>
    <row r="138" spans="1:33" ht="15" customHeight="1">
      <c r="A138" s="9"/>
      <c r="B138" s="134">
        <v>80</v>
      </c>
      <c r="C138" s="147" t="s">
        <v>142</v>
      </c>
      <c r="D138" s="136" t="s">
        <v>65</v>
      </c>
      <c r="E138" s="137"/>
      <c r="F138" s="202">
        <v>4</v>
      </c>
      <c r="G138" s="153">
        <f t="shared" si="5"/>
        <v>0</v>
      </c>
      <c r="H138" s="139">
        <v>0</v>
      </c>
      <c r="I138" s="26">
        <v>33</v>
      </c>
      <c r="J138" s="28">
        <f t="shared" si="6"/>
        <v>0</v>
      </c>
      <c r="K138" s="5"/>
      <c r="L138" s="17"/>
      <c r="M138" s="5"/>
      <c r="N138" s="5"/>
      <c r="O138" s="5"/>
      <c r="P138" s="5"/>
      <c r="Q138" s="5"/>
      <c r="R138" s="5"/>
      <c r="S138" s="5"/>
      <c r="T138" s="5"/>
      <c r="U138" s="5"/>
      <c r="V138" s="5"/>
      <c r="W138" s="5"/>
      <c r="X138" s="5"/>
      <c r="Y138" s="5"/>
      <c r="Z138" s="5"/>
      <c r="AA138" s="5"/>
      <c r="AB138" s="5"/>
      <c r="AC138" s="5"/>
      <c r="AD138" s="5"/>
      <c r="AE138" s="5"/>
      <c r="AF138" s="5"/>
      <c r="AG138" s="5"/>
    </row>
    <row r="139" spans="1:33" ht="15" customHeight="1">
      <c r="A139" s="9"/>
      <c r="B139" s="48">
        <v>81</v>
      </c>
      <c r="C139" s="32" t="s">
        <v>143</v>
      </c>
      <c r="D139" s="31" t="s">
        <v>65</v>
      </c>
      <c r="E139" s="116"/>
      <c r="F139" s="203">
        <v>3.2</v>
      </c>
      <c r="G139" s="58">
        <f t="shared" si="5"/>
        <v>0</v>
      </c>
      <c r="H139" s="49">
        <v>0</v>
      </c>
      <c r="I139" s="26">
        <v>15</v>
      </c>
      <c r="J139" s="28">
        <f t="shared" si="6"/>
        <v>0</v>
      </c>
      <c r="K139" s="5"/>
      <c r="L139" s="17"/>
      <c r="M139" s="5"/>
      <c r="N139" s="5"/>
      <c r="O139" s="5"/>
      <c r="P139" s="5"/>
      <c r="Q139" s="5"/>
      <c r="R139" s="5"/>
      <c r="S139" s="5"/>
      <c r="T139" s="5"/>
      <c r="U139" s="5"/>
      <c r="V139" s="5"/>
      <c r="W139" s="5"/>
      <c r="X139" s="5"/>
      <c r="Y139" s="5"/>
      <c r="Z139" s="5"/>
      <c r="AA139" s="5"/>
      <c r="AB139" s="5"/>
      <c r="AC139" s="5"/>
      <c r="AD139" s="5"/>
      <c r="AE139" s="5"/>
      <c r="AF139" s="5"/>
      <c r="AG139" s="5"/>
    </row>
    <row r="140" spans="1:33" ht="15" customHeight="1">
      <c r="A140" s="9"/>
      <c r="B140" s="134">
        <v>82</v>
      </c>
      <c r="C140" s="147" t="s">
        <v>144</v>
      </c>
      <c r="D140" s="136" t="s">
        <v>65</v>
      </c>
      <c r="E140" s="137"/>
      <c r="F140" s="202">
        <v>4</v>
      </c>
      <c r="G140" s="153">
        <f t="shared" si="5"/>
        <v>0</v>
      </c>
      <c r="H140" s="139">
        <v>0</v>
      </c>
      <c r="I140" s="26">
        <v>71</v>
      </c>
      <c r="J140" s="28">
        <f t="shared" si="6"/>
        <v>0</v>
      </c>
      <c r="K140" s="5"/>
      <c r="L140" s="17"/>
      <c r="M140" s="5"/>
      <c r="N140" s="5"/>
      <c r="O140" s="5"/>
      <c r="P140" s="5"/>
      <c r="Q140" s="5"/>
      <c r="R140" s="5"/>
      <c r="S140" s="5"/>
      <c r="T140" s="5"/>
      <c r="U140" s="5"/>
      <c r="V140" s="5"/>
      <c r="W140" s="5"/>
      <c r="X140" s="5"/>
      <c r="Y140" s="5"/>
      <c r="Z140" s="5"/>
      <c r="AA140" s="5"/>
      <c r="AB140" s="5"/>
      <c r="AC140" s="5"/>
      <c r="AD140" s="5"/>
      <c r="AE140" s="5"/>
      <c r="AF140" s="5"/>
      <c r="AG140" s="5"/>
    </row>
    <row r="141" spans="1:33" ht="15" customHeight="1">
      <c r="A141" s="9"/>
      <c r="B141" s="48">
        <v>83</v>
      </c>
      <c r="C141" s="32" t="s">
        <v>178</v>
      </c>
      <c r="D141" s="31" t="s">
        <v>65</v>
      </c>
      <c r="E141" s="116"/>
      <c r="F141" s="203">
        <v>6.9</v>
      </c>
      <c r="G141" s="58">
        <f t="shared" si="5"/>
        <v>0</v>
      </c>
      <c r="H141" s="49">
        <v>0</v>
      </c>
      <c r="I141" s="26">
        <v>50</v>
      </c>
      <c r="J141" s="28">
        <f t="shared" si="6"/>
        <v>0</v>
      </c>
      <c r="K141" s="5"/>
      <c r="L141" s="17"/>
      <c r="M141" s="5"/>
      <c r="N141" s="5"/>
      <c r="O141" s="5"/>
      <c r="P141" s="5"/>
      <c r="Q141" s="5"/>
      <c r="R141" s="5"/>
      <c r="S141" s="5"/>
      <c r="T141" s="5"/>
      <c r="U141" s="5"/>
      <c r="V141" s="5"/>
      <c r="W141" s="5"/>
      <c r="X141" s="5"/>
      <c r="Y141" s="5"/>
      <c r="Z141" s="5"/>
      <c r="AA141" s="5"/>
      <c r="AB141" s="5"/>
      <c r="AC141" s="5"/>
      <c r="AD141" s="5"/>
      <c r="AE141" s="5"/>
      <c r="AF141" s="5"/>
      <c r="AG141" s="5"/>
    </row>
    <row r="142" spans="1:33" ht="15" customHeight="1">
      <c r="A142" s="9"/>
      <c r="B142" s="134">
        <v>84</v>
      </c>
      <c r="C142" s="147" t="s">
        <v>145</v>
      </c>
      <c r="D142" s="136" t="s">
        <v>65</v>
      </c>
      <c r="E142" s="137"/>
      <c r="F142" s="202">
        <v>10</v>
      </c>
      <c r="G142" s="153">
        <f t="shared" si="5"/>
        <v>0</v>
      </c>
      <c r="H142" s="139">
        <v>0</v>
      </c>
      <c r="I142" s="26">
        <v>50</v>
      </c>
      <c r="J142" s="28">
        <f t="shared" si="6"/>
        <v>0</v>
      </c>
      <c r="K142" s="5"/>
      <c r="L142" s="17"/>
      <c r="M142" s="5"/>
      <c r="N142" s="5"/>
      <c r="O142" s="5"/>
      <c r="P142" s="5"/>
      <c r="Q142" s="5"/>
      <c r="R142" s="5"/>
      <c r="S142" s="5"/>
      <c r="T142" s="5"/>
      <c r="U142" s="5"/>
      <c r="V142" s="5"/>
      <c r="W142" s="5"/>
      <c r="X142" s="5"/>
      <c r="Y142" s="5"/>
      <c r="Z142" s="5"/>
      <c r="AA142" s="5"/>
      <c r="AB142" s="5"/>
      <c r="AC142" s="5"/>
      <c r="AD142" s="5"/>
      <c r="AE142" s="5"/>
      <c r="AF142" s="5"/>
      <c r="AG142" s="5"/>
    </row>
    <row r="143" spans="1:33" ht="15" customHeight="1">
      <c r="A143" s="9"/>
      <c r="B143" s="48">
        <v>85</v>
      </c>
      <c r="C143" s="32" t="s">
        <v>146</v>
      </c>
      <c r="D143" s="31" t="s">
        <v>65</v>
      </c>
      <c r="E143" s="116"/>
      <c r="F143" s="203">
        <v>1.7</v>
      </c>
      <c r="G143" s="58">
        <f t="shared" si="5"/>
        <v>0</v>
      </c>
      <c r="H143" s="49">
        <v>0</v>
      </c>
      <c r="I143" s="26">
        <v>59</v>
      </c>
      <c r="J143" s="28">
        <f t="shared" si="6"/>
        <v>0</v>
      </c>
      <c r="K143" s="5"/>
      <c r="L143" s="17"/>
      <c r="M143" s="5"/>
      <c r="N143" s="5"/>
      <c r="O143" s="5"/>
      <c r="P143" s="5"/>
      <c r="Q143" s="5"/>
      <c r="R143" s="5"/>
      <c r="S143" s="5"/>
      <c r="T143" s="5"/>
      <c r="U143" s="5"/>
      <c r="V143" s="5"/>
      <c r="W143" s="5"/>
      <c r="X143" s="5"/>
      <c r="Y143" s="5"/>
      <c r="Z143" s="5"/>
      <c r="AA143" s="5"/>
      <c r="AB143" s="5"/>
      <c r="AC143" s="5"/>
      <c r="AD143" s="5"/>
      <c r="AE143" s="5"/>
      <c r="AF143" s="5"/>
      <c r="AG143" s="5"/>
    </row>
    <row r="144" spans="1:33" ht="15" customHeight="1">
      <c r="A144" s="9"/>
      <c r="B144" s="134">
        <v>86</v>
      </c>
      <c r="C144" s="147" t="s">
        <v>147</v>
      </c>
      <c r="D144" s="136" t="s">
        <v>65</v>
      </c>
      <c r="E144" s="137"/>
      <c r="F144" s="202">
        <v>4</v>
      </c>
      <c r="G144" s="153">
        <f t="shared" si="5"/>
        <v>0</v>
      </c>
      <c r="H144" s="139">
        <v>0</v>
      </c>
      <c r="I144" s="26">
        <v>24</v>
      </c>
      <c r="J144" s="28">
        <f t="shared" si="6"/>
        <v>0</v>
      </c>
      <c r="K144" s="5"/>
      <c r="L144" s="17"/>
      <c r="M144" s="5"/>
      <c r="N144" s="5"/>
      <c r="O144" s="5"/>
      <c r="P144" s="5"/>
      <c r="Q144" s="5"/>
      <c r="R144" s="5"/>
      <c r="S144" s="5"/>
      <c r="T144" s="5"/>
      <c r="U144" s="5"/>
      <c r="V144" s="5"/>
      <c r="W144" s="5"/>
      <c r="X144" s="5"/>
      <c r="Y144" s="5"/>
      <c r="Z144" s="5"/>
      <c r="AA144" s="5"/>
      <c r="AB144" s="5"/>
      <c r="AC144" s="5"/>
      <c r="AD144" s="5"/>
      <c r="AE144" s="5"/>
      <c r="AF144" s="5"/>
      <c r="AG144" s="5"/>
    </row>
    <row r="145" spans="1:33" ht="15" customHeight="1">
      <c r="A145" s="9"/>
      <c r="B145" s="48">
        <v>87</v>
      </c>
      <c r="C145" s="32" t="s">
        <v>148</v>
      </c>
      <c r="D145" s="31" t="s">
        <v>65</v>
      </c>
      <c r="E145" s="116"/>
      <c r="F145" s="203">
        <v>2.8</v>
      </c>
      <c r="G145" s="58">
        <f t="shared" si="5"/>
        <v>0</v>
      </c>
      <c r="H145" s="49">
        <v>0</v>
      </c>
      <c r="I145" s="26">
        <v>10</v>
      </c>
      <c r="J145" s="28">
        <f t="shared" si="6"/>
        <v>0</v>
      </c>
      <c r="K145" s="5"/>
      <c r="L145" s="17"/>
      <c r="M145" s="5"/>
      <c r="N145" s="5"/>
      <c r="O145" s="5"/>
      <c r="P145" s="5"/>
      <c r="Q145" s="5"/>
      <c r="R145" s="5"/>
      <c r="S145" s="5"/>
      <c r="T145" s="5"/>
      <c r="U145" s="5"/>
      <c r="V145" s="5"/>
      <c r="W145" s="5"/>
      <c r="X145" s="5"/>
      <c r="Y145" s="5"/>
      <c r="Z145" s="5"/>
      <c r="AA145" s="5"/>
      <c r="AB145" s="5"/>
      <c r="AC145" s="5"/>
      <c r="AD145" s="5"/>
      <c r="AE145" s="5"/>
      <c r="AF145" s="5"/>
      <c r="AG145" s="5"/>
    </row>
    <row r="146" spans="1:33" ht="15" customHeight="1">
      <c r="A146" s="9"/>
      <c r="B146" s="134">
        <v>88</v>
      </c>
      <c r="C146" s="147" t="s">
        <v>149</v>
      </c>
      <c r="D146" s="136" t="s">
        <v>65</v>
      </c>
      <c r="E146" s="137"/>
      <c r="F146" s="202">
        <v>12</v>
      </c>
      <c r="G146" s="153">
        <f t="shared" si="5"/>
        <v>0</v>
      </c>
      <c r="H146" s="139">
        <v>0</v>
      </c>
      <c r="I146" s="26">
        <v>299</v>
      </c>
      <c r="J146" s="28">
        <f t="shared" si="6"/>
        <v>0</v>
      </c>
      <c r="K146" s="5"/>
      <c r="L146" s="67"/>
      <c r="M146" s="5"/>
      <c r="N146" s="5"/>
      <c r="O146" s="5"/>
      <c r="P146" s="5"/>
      <c r="Q146" s="5"/>
      <c r="R146" s="5"/>
      <c r="S146" s="5"/>
      <c r="T146" s="5"/>
      <c r="U146" s="5"/>
      <c r="V146" s="5"/>
      <c r="W146" s="5"/>
      <c r="X146" s="5"/>
      <c r="Y146" s="5"/>
      <c r="Z146" s="5"/>
      <c r="AA146" s="5"/>
      <c r="AB146" s="5"/>
      <c r="AC146" s="5"/>
      <c r="AD146" s="5"/>
      <c r="AE146" s="5"/>
      <c r="AF146" s="5"/>
      <c r="AG146" s="5"/>
    </row>
    <row r="147" spans="1:33" ht="15" customHeight="1">
      <c r="A147" s="9"/>
      <c r="B147" s="71"/>
      <c r="C147" s="73" t="s">
        <v>152</v>
      </c>
      <c r="D147" s="68"/>
      <c r="E147" s="119"/>
      <c r="F147" s="212"/>
      <c r="G147" s="69"/>
      <c r="H147" s="70"/>
      <c r="I147" s="26"/>
      <c r="J147" s="28"/>
      <c r="K147" s="5"/>
      <c r="L147" s="17"/>
      <c r="M147" s="5"/>
      <c r="N147" s="5"/>
      <c r="O147" s="5"/>
      <c r="P147" s="72"/>
      <c r="Q147" s="5"/>
      <c r="R147" s="5"/>
      <c r="S147" s="5"/>
      <c r="T147" s="5"/>
      <c r="U147" s="5"/>
      <c r="V147" s="5"/>
      <c r="W147" s="5"/>
      <c r="X147" s="5"/>
      <c r="Y147" s="5"/>
      <c r="Z147" s="5"/>
      <c r="AA147" s="5"/>
      <c r="AB147" s="5"/>
      <c r="AC147" s="5"/>
      <c r="AD147" s="5"/>
      <c r="AE147" s="5"/>
      <c r="AF147" s="5"/>
      <c r="AG147" s="5"/>
    </row>
    <row r="148" spans="1:33" ht="15" customHeight="1">
      <c r="A148" s="9"/>
      <c r="B148" s="134">
        <v>89</v>
      </c>
      <c r="C148" s="235" t="s">
        <v>150</v>
      </c>
      <c r="D148" s="136" t="s">
        <v>65</v>
      </c>
      <c r="E148" s="137"/>
      <c r="F148" s="202">
        <v>12.5</v>
      </c>
      <c r="G148" s="153">
        <f t="shared" si="5"/>
        <v>0</v>
      </c>
      <c r="H148" s="139">
        <v>0</v>
      </c>
      <c r="I148" s="26">
        <v>368</v>
      </c>
      <c r="J148" s="28">
        <f t="shared" si="6"/>
        <v>0</v>
      </c>
      <c r="K148" s="5"/>
      <c r="L148" s="17"/>
      <c r="M148" s="5"/>
      <c r="N148" s="5"/>
      <c r="O148" s="5"/>
      <c r="P148" s="5"/>
      <c r="Q148" s="5"/>
      <c r="R148" s="5"/>
      <c r="S148" s="5"/>
      <c r="T148" s="5"/>
      <c r="U148" s="5"/>
      <c r="V148" s="5"/>
      <c r="W148" s="5"/>
      <c r="X148" s="5"/>
      <c r="Y148" s="5"/>
      <c r="Z148" s="5"/>
      <c r="AA148" s="5"/>
      <c r="AB148" s="5"/>
      <c r="AC148" s="5"/>
      <c r="AD148" s="5"/>
      <c r="AE148" s="5"/>
      <c r="AF148" s="5"/>
      <c r="AG148" s="5"/>
    </row>
    <row r="149" spans="1:33" ht="15" customHeight="1">
      <c r="A149" s="9"/>
      <c r="B149" s="71"/>
      <c r="C149" s="73" t="s">
        <v>153</v>
      </c>
      <c r="D149" s="196"/>
      <c r="E149" s="119"/>
      <c r="F149" s="212"/>
      <c r="G149" s="69"/>
      <c r="H149" s="70"/>
      <c r="I149" s="26"/>
      <c r="J149" s="28"/>
      <c r="K149" s="5"/>
      <c r="L149" s="17"/>
      <c r="M149" s="72"/>
      <c r="N149" s="5"/>
      <c r="O149" s="5"/>
      <c r="P149" s="5"/>
      <c r="Q149" s="5"/>
      <c r="R149" s="5"/>
      <c r="S149" s="5"/>
      <c r="T149" s="5"/>
      <c r="U149" s="5"/>
      <c r="V149" s="5"/>
      <c r="W149" s="5"/>
      <c r="X149" s="5"/>
      <c r="Y149" s="5"/>
      <c r="Z149" s="5"/>
      <c r="AA149" s="5"/>
      <c r="AB149" s="5"/>
      <c r="AC149" s="5"/>
      <c r="AD149" s="5"/>
      <c r="AE149" s="5"/>
      <c r="AF149" s="5"/>
      <c r="AG149" s="5"/>
    </row>
    <row r="150" spans="1:33" ht="15" customHeight="1" thickBot="1">
      <c r="A150" s="9"/>
      <c r="B150" s="134">
        <v>90</v>
      </c>
      <c r="C150" s="235" t="s">
        <v>151</v>
      </c>
      <c r="D150" s="136" t="s">
        <v>65</v>
      </c>
      <c r="E150" s="137"/>
      <c r="F150" s="202">
        <v>1.6</v>
      </c>
      <c r="G150" s="153">
        <f t="shared" si="5"/>
        <v>0</v>
      </c>
      <c r="H150" s="139">
        <v>0</v>
      </c>
      <c r="I150" s="26">
        <v>55</v>
      </c>
      <c r="J150" s="28">
        <f t="shared" si="6"/>
        <v>0</v>
      </c>
      <c r="K150" s="5"/>
      <c r="L150" s="17"/>
      <c r="M150" s="5"/>
      <c r="N150" s="5"/>
      <c r="O150" s="5"/>
      <c r="P150" s="5"/>
      <c r="Q150" s="5"/>
      <c r="R150" s="5"/>
      <c r="S150" s="5"/>
      <c r="T150" s="5"/>
      <c r="U150" s="5"/>
      <c r="V150" s="5"/>
      <c r="W150" s="5"/>
      <c r="X150" s="5"/>
      <c r="Y150" s="5"/>
      <c r="Z150" s="5"/>
      <c r="AA150" s="5"/>
      <c r="AB150" s="5"/>
      <c r="AC150" s="5"/>
      <c r="AD150" s="5"/>
      <c r="AE150" s="5"/>
      <c r="AF150" s="5"/>
      <c r="AG150" s="5"/>
    </row>
    <row r="151" spans="1:33" ht="15" customHeight="1" thickBot="1">
      <c r="A151" s="9"/>
      <c r="B151" s="186"/>
      <c r="C151" s="74" t="s">
        <v>154</v>
      </c>
      <c r="D151" s="75"/>
      <c r="E151" s="120"/>
      <c r="F151" s="218"/>
      <c r="G151" s="227"/>
      <c r="H151" s="221"/>
      <c r="I151" s="26"/>
      <c r="J151" s="28"/>
      <c r="K151" s="5"/>
      <c r="L151" s="17"/>
      <c r="M151" s="5"/>
      <c r="N151" s="5"/>
      <c r="O151" s="5"/>
      <c r="P151" s="5"/>
      <c r="Q151" s="5"/>
      <c r="R151" s="5"/>
      <c r="S151" s="5"/>
      <c r="T151" s="5"/>
      <c r="U151" s="5"/>
      <c r="V151" s="5"/>
      <c r="W151" s="5"/>
      <c r="X151" s="5"/>
      <c r="Y151" s="5"/>
      <c r="Z151" s="5"/>
      <c r="AA151" s="5"/>
      <c r="AB151" s="5"/>
      <c r="AC151" s="5"/>
      <c r="AD151" s="5"/>
      <c r="AE151" s="5"/>
      <c r="AF151" s="5"/>
      <c r="AG151" s="5"/>
    </row>
    <row r="152" spans="1:33" ht="15" customHeight="1" hidden="1" thickBot="1">
      <c r="A152" s="9"/>
      <c r="B152" s="42"/>
      <c r="C152" s="46" t="s">
        <v>138</v>
      </c>
      <c r="D152" s="43"/>
      <c r="E152" s="66"/>
      <c r="F152" s="44"/>
      <c r="G152" s="228"/>
      <c r="H152" s="45"/>
      <c r="I152" s="26"/>
      <c r="J152" s="28"/>
      <c r="K152" s="5"/>
      <c r="L152" s="17"/>
      <c r="M152" s="5"/>
      <c r="N152" s="5"/>
      <c r="O152" s="5"/>
      <c r="P152" s="5"/>
      <c r="Q152" s="5"/>
      <c r="R152" s="5"/>
      <c r="S152" s="5"/>
      <c r="T152" s="5"/>
      <c r="U152" s="5"/>
      <c r="V152" s="5"/>
      <c r="W152" s="5"/>
      <c r="X152" s="5"/>
      <c r="Y152" s="5"/>
      <c r="Z152" s="5"/>
      <c r="AA152" s="5"/>
      <c r="AB152" s="5"/>
      <c r="AC152" s="5"/>
      <c r="AD152" s="5"/>
      <c r="AE152" s="5"/>
      <c r="AF152" s="5"/>
      <c r="AG152" s="5"/>
    </row>
    <row r="153" spans="1:33" ht="15" customHeight="1" hidden="1">
      <c r="A153" s="9"/>
      <c r="B153" s="34">
        <v>78</v>
      </c>
      <c r="C153" s="35" t="s">
        <v>129</v>
      </c>
      <c r="D153" s="36" t="s">
        <v>130</v>
      </c>
      <c r="E153" s="61"/>
      <c r="F153" s="219">
        <v>64</v>
      </c>
      <c r="G153" s="229">
        <f t="shared" si="5"/>
        <v>0</v>
      </c>
      <c r="H153" s="222">
        <v>125</v>
      </c>
      <c r="I153" s="26"/>
      <c r="J153" s="28">
        <f>I153*E153</f>
        <v>0</v>
      </c>
      <c r="K153" s="5"/>
      <c r="L153" s="17"/>
      <c r="M153" s="5"/>
      <c r="N153" s="5"/>
      <c r="O153" s="5"/>
      <c r="P153" s="5"/>
      <c r="Q153" s="5"/>
      <c r="R153" s="5"/>
      <c r="S153" s="5"/>
      <c r="T153" s="5"/>
      <c r="U153" s="5"/>
      <c r="V153" s="5"/>
      <c r="W153" s="5"/>
      <c r="X153" s="5"/>
      <c r="Y153" s="5"/>
      <c r="Z153" s="5"/>
      <c r="AA153" s="5"/>
      <c r="AB153" s="5"/>
      <c r="AC153" s="5"/>
      <c r="AD153" s="5"/>
      <c r="AE153" s="5"/>
      <c r="AF153" s="5"/>
      <c r="AG153" s="5"/>
    </row>
    <row r="154" spans="1:33" ht="15" customHeight="1" hidden="1" thickBot="1">
      <c r="A154" s="9"/>
      <c r="B154" s="39">
        <v>79</v>
      </c>
      <c r="C154" s="40" t="s">
        <v>139</v>
      </c>
      <c r="D154" s="41" t="s">
        <v>131</v>
      </c>
      <c r="E154" s="62"/>
      <c r="F154" s="220">
        <v>108.5</v>
      </c>
      <c r="G154" s="230">
        <f t="shared" si="5"/>
        <v>0</v>
      </c>
      <c r="H154" s="223">
        <v>125</v>
      </c>
      <c r="I154" s="26"/>
      <c r="J154" s="28">
        <f>I154*E154</f>
        <v>0</v>
      </c>
      <c r="K154" s="5"/>
      <c r="L154" s="17"/>
      <c r="M154" s="5"/>
      <c r="N154" s="5"/>
      <c r="O154" s="5"/>
      <c r="P154" s="5"/>
      <c r="Q154" s="5"/>
      <c r="R154" s="5"/>
      <c r="S154" s="5"/>
      <c r="T154" s="5"/>
      <c r="U154" s="5"/>
      <c r="V154" s="5"/>
      <c r="W154" s="5"/>
      <c r="X154" s="5"/>
      <c r="Y154" s="5"/>
      <c r="Z154" s="5"/>
      <c r="AA154" s="5"/>
      <c r="AB154" s="5"/>
      <c r="AC154" s="5"/>
      <c r="AD154" s="5"/>
      <c r="AE154" s="5"/>
      <c r="AF154" s="5"/>
      <c r="AG154" s="5"/>
    </row>
    <row r="155" spans="2:33" ht="16.5" customHeight="1" thickBot="1">
      <c r="B155" s="307" t="s">
        <v>64</v>
      </c>
      <c r="C155" s="308"/>
      <c r="D155" s="264" t="s">
        <v>50</v>
      </c>
      <c r="E155" s="265"/>
      <c r="F155" s="266"/>
      <c r="G155" s="232">
        <f>SUM(G17:G154)</f>
        <v>0</v>
      </c>
      <c r="H155" s="239" t="s">
        <v>72</v>
      </c>
      <c r="I155" s="63" t="s">
        <v>25</v>
      </c>
      <c r="J155" s="29">
        <f>SUM(J16:J135)</f>
        <v>0</v>
      </c>
      <c r="K155" s="5"/>
      <c r="L155" s="5"/>
      <c r="M155" s="5"/>
      <c r="N155" s="5"/>
      <c r="O155" s="5"/>
      <c r="P155" s="5"/>
      <c r="Q155" s="5"/>
      <c r="R155" s="5"/>
      <c r="S155" s="5"/>
      <c r="T155" s="5"/>
      <c r="U155" s="5"/>
      <c r="V155" s="5"/>
      <c r="W155" s="5"/>
      <c r="X155" s="5"/>
      <c r="Y155" s="5"/>
      <c r="Z155" s="5"/>
      <c r="AA155" s="5"/>
      <c r="AB155" s="5"/>
      <c r="AC155" s="5"/>
      <c r="AD155" s="5"/>
      <c r="AE155" s="5"/>
      <c r="AF155" s="5"/>
      <c r="AG155" s="5"/>
    </row>
    <row r="156" spans="2:33" ht="16.5" customHeight="1" thickBot="1">
      <c r="B156" s="89"/>
      <c r="C156" s="86"/>
      <c r="D156" s="309" t="s">
        <v>51</v>
      </c>
      <c r="E156" s="310"/>
      <c r="F156" s="311"/>
      <c r="G156" s="233">
        <f>G155/1.2</f>
        <v>0</v>
      </c>
      <c r="H156" s="240"/>
      <c r="I156" s="64" t="s">
        <v>26</v>
      </c>
      <c r="J156" s="30"/>
      <c r="K156" s="5"/>
      <c r="L156" s="17"/>
      <c r="M156" s="5"/>
      <c r="N156" s="5"/>
      <c r="O156" s="5"/>
      <c r="P156" s="5"/>
      <c r="Q156" s="5"/>
      <c r="R156" s="5"/>
      <c r="S156" s="5"/>
      <c r="T156" s="5"/>
      <c r="U156" s="5"/>
      <c r="V156" s="5"/>
      <c r="W156" s="5"/>
      <c r="X156" s="5"/>
      <c r="Y156" s="5"/>
      <c r="Z156" s="5"/>
      <c r="AA156" s="5"/>
      <c r="AB156" s="5"/>
      <c r="AC156" s="5"/>
      <c r="AD156" s="5"/>
      <c r="AE156" s="5"/>
      <c r="AF156" s="5"/>
      <c r="AG156" s="5"/>
    </row>
    <row r="157" spans="2:33" ht="19.5" customHeight="1" thickBot="1">
      <c r="B157" s="89"/>
      <c r="C157" s="215"/>
      <c r="D157" s="267" t="s">
        <v>212</v>
      </c>
      <c r="E157" s="268"/>
      <c r="F157" s="269"/>
      <c r="G157" s="236"/>
      <c r="H157" s="217"/>
      <c r="I157" s="64"/>
      <c r="J157" s="30"/>
      <c r="K157" s="5"/>
      <c r="L157" s="17"/>
      <c r="M157" s="5"/>
      <c r="N157" s="5"/>
      <c r="O157" s="5"/>
      <c r="P157" s="5"/>
      <c r="Q157" s="5"/>
      <c r="R157" s="5"/>
      <c r="S157" s="5"/>
      <c r="T157" s="5"/>
      <c r="U157" s="5"/>
      <c r="V157" s="5"/>
      <c r="W157" s="5"/>
      <c r="X157" s="5"/>
      <c r="Y157" s="5"/>
      <c r="Z157" s="5"/>
      <c r="AA157" s="5"/>
      <c r="AB157" s="5"/>
      <c r="AC157" s="5"/>
      <c r="AD157" s="5"/>
      <c r="AE157" s="5"/>
      <c r="AF157" s="5"/>
      <c r="AG157" s="5"/>
    </row>
    <row r="158" spans="2:33" ht="21" customHeight="1" thickBot="1">
      <c r="B158" s="254" t="s">
        <v>55</v>
      </c>
      <c r="C158" s="255"/>
      <c r="D158" s="249" t="s">
        <v>52</v>
      </c>
      <c r="E158" s="250"/>
      <c r="F158" s="251"/>
      <c r="G158" s="237"/>
      <c r="H158" s="224">
        <f>E17*H17+E18*H18+H78*E78+H77*E77+H76*E76+H82*E82+H74*E74+H73*E73+H72*E72+H71*E71+H70*E70+H69*E69+H68*E68+H67*E67+H66*E66+H65*E65+H64*E64+H63*E63+H62*E62+H61*E61+H45*E45+H41*E41+H40*E40+H39*E39+H38*E38+H36*E36+H35*E35+H32*E32+H30*E30+H28*E28+H81*E81+E90*H90+H91*E91+E92*H92+H93*E93+E43*H43+E44*H44+H42*E42+E33*H33+E27*H27+E37*H37+E134*H134+H135*E135+E79*H79+E50*H50+E51*H51+E52*H52+E53*H53+E85*H85+E86*H86+E87*H87+E88*H88+E89*H89+E83*H83+E153*H153+E154*H154+H21*E21+H20*E20+H22*E22+H23*E23+H24*E24+H25*E25+E47*H47+E46*H46+E29*H29+E84*H84+E80*H80+E55*H55+E56*H56+E57*H57+E58*H58+E59*H59+E34*H34+E31*H31+E48*H48</f>
        <v>0</v>
      </c>
      <c r="I158" s="64" t="s">
        <v>30</v>
      </c>
      <c r="J158" s="30">
        <f>SUM(J155:J156)</f>
        <v>0</v>
      </c>
      <c r="K158" s="5"/>
      <c r="L158" s="5"/>
      <c r="M158" s="72"/>
      <c r="N158" s="5"/>
      <c r="O158" s="5"/>
      <c r="P158" s="5"/>
      <c r="Q158" s="5"/>
      <c r="R158" s="5"/>
      <c r="S158" s="5"/>
      <c r="T158" s="5"/>
      <c r="U158" s="5"/>
      <c r="V158" s="5"/>
      <c r="W158" s="5"/>
      <c r="X158" s="5"/>
      <c r="Y158" s="5"/>
      <c r="Z158" s="5"/>
      <c r="AA158" s="5"/>
      <c r="AB158" s="5"/>
      <c r="AC158" s="5"/>
      <c r="AD158" s="5"/>
      <c r="AE158" s="5"/>
      <c r="AF158" s="5"/>
      <c r="AG158" s="5"/>
    </row>
    <row r="159" spans="2:33" ht="19.5" customHeight="1" thickBot="1">
      <c r="B159" s="254"/>
      <c r="C159" s="255"/>
      <c r="D159" s="309" t="s">
        <v>53</v>
      </c>
      <c r="E159" s="310"/>
      <c r="F159" s="311"/>
      <c r="G159" s="238"/>
      <c r="H159" s="225"/>
      <c r="K159" s="5"/>
      <c r="L159" s="5"/>
      <c r="M159" s="5"/>
      <c r="N159" s="5"/>
      <c r="O159" s="5"/>
      <c r="P159" s="5"/>
      <c r="Q159" s="5"/>
      <c r="R159" s="5"/>
      <c r="S159" s="5"/>
      <c r="T159" s="5"/>
      <c r="U159" s="5"/>
      <c r="V159" s="5"/>
      <c r="W159" s="5"/>
      <c r="X159" s="5"/>
      <c r="Y159" s="5"/>
      <c r="Z159" s="5"/>
      <c r="AA159" s="5"/>
      <c r="AB159" s="5"/>
      <c r="AC159" s="5"/>
      <c r="AD159" s="5"/>
      <c r="AE159" s="5"/>
      <c r="AF159" s="5"/>
      <c r="AG159" s="5"/>
    </row>
    <row r="160" spans="2:33" ht="27.75" customHeight="1" thickBot="1">
      <c r="B160" s="316" t="s">
        <v>57</v>
      </c>
      <c r="C160" s="317"/>
      <c r="D160" s="299" t="s">
        <v>54</v>
      </c>
      <c r="E160" s="300"/>
      <c r="F160" s="301"/>
      <c r="G160" s="216">
        <f>((G156-G158-G157)*1.2)+G159</f>
        <v>0</v>
      </c>
      <c r="H160" s="226"/>
      <c r="I160" s="19"/>
      <c r="J160" s="20"/>
      <c r="K160" s="5"/>
      <c r="L160" s="5"/>
      <c r="M160" s="5"/>
      <c r="N160" s="72"/>
      <c r="O160" s="5"/>
      <c r="P160" s="5"/>
      <c r="Q160" s="5"/>
      <c r="R160" s="5"/>
      <c r="S160" s="5"/>
      <c r="T160" s="5"/>
      <c r="U160" s="5"/>
      <c r="V160" s="5"/>
      <c r="W160" s="5"/>
      <c r="X160" s="5"/>
      <c r="Y160" s="5"/>
      <c r="Z160" s="5"/>
      <c r="AA160" s="5"/>
      <c r="AB160" s="5"/>
      <c r="AC160" s="5"/>
      <c r="AD160" s="5"/>
      <c r="AE160" s="5"/>
      <c r="AF160" s="5"/>
      <c r="AG160" s="5"/>
    </row>
    <row r="161" spans="2:33" ht="23.25" customHeight="1">
      <c r="B161" s="97"/>
      <c r="C161" s="98"/>
      <c r="D161" s="100"/>
      <c r="E161" s="110"/>
      <c r="F161" s="110"/>
      <c r="G161" s="111"/>
      <c r="H161" s="112"/>
      <c r="I161" s="19"/>
      <c r="J161" s="20"/>
      <c r="K161" s="231"/>
      <c r="L161" s="5"/>
      <c r="M161" s="5"/>
      <c r="N161" s="5"/>
      <c r="O161" s="5"/>
      <c r="P161" s="5"/>
      <c r="Q161" s="5"/>
      <c r="R161" s="5"/>
      <c r="S161" s="5"/>
      <c r="T161" s="5"/>
      <c r="U161" s="5"/>
      <c r="V161" s="5"/>
      <c r="W161" s="5"/>
      <c r="X161" s="5"/>
      <c r="Y161" s="5"/>
      <c r="Z161" s="5"/>
      <c r="AA161" s="5"/>
      <c r="AB161" s="5"/>
      <c r="AC161" s="5"/>
      <c r="AD161" s="5"/>
      <c r="AE161" s="5"/>
      <c r="AF161" s="5"/>
      <c r="AG161" s="5"/>
    </row>
    <row r="162" spans="2:33" ht="23.25" customHeight="1" hidden="1" thickBot="1">
      <c r="B162" s="97"/>
      <c r="C162" s="98"/>
      <c r="D162" s="107" t="s">
        <v>157</v>
      </c>
      <c r="E162" s="181">
        <f>G156/100*10</f>
        <v>0</v>
      </c>
      <c r="F162" s="181">
        <f>G155/1.2-E162</f>
        <v>0</v>
      </c>
      <c r="G162" s="108">
        <f>F162/100*20</f>
        <v>0</v>
      </c>
      <c r="H162" s="182">
        <f>F162+G162-G158</f>
        <v>0</v>
      </c>
      <c r="I162" s="19"/>
      <c r="J162" s="20"/>
      <c r="K162" s="5"/>
      <c r="L162" s="5"/>
      <c r="M162" s="5"/>
      <c r="N162" s="5"/>
      <c r="O162" s="5"/>
      <c r="P162" s="5"/>
      <c r="Q162" s="5"/>
      <c r="R162" s="5"/>
      <c r="S162" s="5"/>
      <c r="T162" s="5"/>
      <c r="U162" s="5"/>
      <c r="V162" s="5"/>
      <c r="W162" s="5"/>
      <c r="X162" s="5"/>
      <c r="Y162" s="5"/>
      <c r="Z162" s="5"/>
      <c r="AA162" s="5"/>
      <c r="AB162" s="5"/>
      <c r="AC162" s="5"/>
      <c r="AD162" s="5"/>
      <c r="AE162" s="5"/>
      <c r="AF162" s="5"/>
      <c r="AG162" s="5"/>
    </row>
    <row r="163" spans="2:33" ht="23.25" customHeight="1" hidden="1" thickBot="1">
      <c r="B163" s="97"/>
      <c r="C163" s="98"/>
      <c r="D163" s="102"/>
      <c r="E163" s="183"/>
      <c r="F163" s="183"/>
      <c r="G163" s="101"/>
      <c r="H163" s="184"/>
      <c r="I163" s="19"/>
      <c r="J163" s="20"/>
      <c r="K163" s="5"/>
      <c r="L163" s="5"/>
      <c r="M163" s="5"/>
      <c r="N163" s="5"/>
      <c r="O163" s="5"/>
      <c r="P163" s="5"/>
      <c r="Q163" s="5"/>
      <c r="R163" s="5"/>
      <c r="S163" s="5"/>
      <c r="T163" s="5"/>
      <c r="U163" s="5"/>
      <c r="V163" s="5"/>
      <c r="W163" s="5"/>
      <c r="X163" s="5"/>
      <c r="Y163" s="5"/>
      <c r="Z163" s="5"/>
      <c r="AA163" s="5"/>
      <c r="AB163" s="5"/>
      <c r="AC163" s="5"/>
      <c r="AD163" s="5"/>
      <c r="AE163" s="5"/>
      <c r="AF163" s="5"/>
      <c r="AG163" s="5"/>
    </row>
    <row r="164" spans="2:33" ht="23.25" customHeight="1" hidden="1" thickBot="1">
      <c r="B164" s="97"/>
      <c r="C164" s="98"/>
      <c r="D164" s="107" t="s">
        <v>158</v>
      </c>
      <c r="E164" s="181">
        <f>G156/100*15</f>
        <v>0</v>
      </c>
      <c r="F164" s="181">
        <f>G155/1.2-E164</f>
        <v>0</v>
      </c>
      <c r="G164" s="108">
        <f>F164/100*20</f>
        <v>0</v>
      </c>
      <c r="H164" s="182">
        <f>F164+G164-G158</f>
        <v>0</v>
      </c>
      <c r="I164" s="19"/>
      <c r="J164" s="20"/>
      <c r="K164" s="5"/>
      <c r="L164" s="5"/>
      <c r="M164" s="5"/>
      <c r="N164" s="5"/>
      <c r="O164" s="5"/>
      <c r="P164" s="5"/>
      <c r="Q164" s="5"/>
      <c r="R164" s="5"/>
      <c r="S164" s="5"/>
      <c r="T164" s="5"/>
      <c r="U164" s="5"/>
      <c r="V164" s="5"/>
      <c r="W164" s="5"/>
      <c r="X164" s="5"/>
      <c r="Y164" s="5"/>
      <c r="Z164" s="5"/>
      <c r="AA164" s="5"/>
      <c r="AB164" s="5"/>
      <c r="AC164" s="5"/>
      <c r="AD164" s="5"/>
      <c r="AE164" s="5"/>
      <c r="AF164" s="5"/>
      <c r="AG164" s="5"/>
    </row>
    <row r="165" spans="2:33" ht="23.25" customHeight="1" hidden="1" thickBot="1">
      <c r="B165" s="97"/>
      <c r="C165" s="98"/>
      <c r="D165" s="103"/>
      <c r="E165" s="104"/>
      <c r="F165" s="104"/>
      <c r="G165" s="105"/>
      <c r="H165" s="106"/>
      <c r="I165" s="19"/>
      <c r="J165" s="20"/>
      <c r="K165" s="5"/>
      <c r="L165" s="5"/>
      <c r="M165" s="5"/>
      <c r="N165" s="5"/>
      <c r="O165" s="5"/>
      <c r="P165" s="5"/>
      <c r="Q165" s="5"/>
      <c r="R165" s="5"/>
      <c r="S165" s="5"/>
      <c r="T165" s="5"/>
      <c r="U165" s="5"/>
      <c r="V165" s="5"/>
      <c r="W165" s="5"/>
      <c r="X165" s="5"/>
      <c r="Y165" s="5"/>
      <c r="Z165" s="5"/>
      <c r="AA165" s="5"/>
      <c r="AB165" s="5"/>
      <c r="AC165" s="5"/>
      <c r="AD165" s="5"/>
      <c r="AE165" s="5"/>
      <c r="AF165" s="5"/>
      <c r="AG165" s="5"/>
    </row>
    <row r="166" spans="2:33" ht="15.75">
      <c r="B166" s="83" t="s">
        <v>71</v>
      </c>
      <c r="C166" s="84"/>
      <c r="D166" s="86"/>
      <c r="E166" s="86"/>
      <c r="F166" s="86"/>
      <c r="G166" s="95"/>
      <c r="H166" s="96"/>
      <c r="K166" s="5"/>
      <c r="L166" s="5"/>
      <c r="M166" s="5"/>
      <c r="N166" s="5"/>
      <c r="O166" s="5"/>
      <c r="P166" s="5"/>
      <c r="Q166" s="5"/>
      <c r="R166" s="5"/>
      <c r="S166" s="5"/>
      <c r="T166" s="5"/>
      <c r="U166" s="5"/>
      <c r="V166" s="5"/>
      <c r="W166" s="5"/>
      <c r="X166" s="5"/>
      <c r="Y166" s="5"/>
      <c r="Z166" s="5"/>
      <c r="AA166" s="5"/>
      <c r="AB166" s="5"/>
      <c r="AC166" s="5"/>
      <c r="AD166" s="5"/>
      <c r="AE166" s="5"/>
      <c r="AF166" s="5"/>
      <c r="AG166" s="5"/>
    </row>
    <row r="167" spans="2:33" ht="15.75" customHeight="1">
      <c r="B167" s="316" t="s">
        <v>58</v>
      </c>
      <c r="C167" s="317"/>
      <c r="D167" s="314" t="s">
        <v>56</v>
      </c>
      <c r="E167" s="314"/>
      <c r="F167" s="314"/>
      <c r="G167" s="314"/>
      <c r="H167" s="315"/>
      <c r="I167" s="6"/>
      <c r="J167" s="6"/>
      <c r="K167" s="5"/>
      <c r="L167" s="72"/>
      <c r="M167" s="5"/>
      <c r="N167" s="5"/>
      <c r="O167" s="5"/>
      <c r="P167" s="5"/>
      <c r="Q167" s="5"/>
      <c r="R167" s="5"/>
      <c r="S167" s="5"/>
      <c r="T167" s="5"/>
      <c r="U167" s="5"/>
      <c r="V167" s="5"/>
      <c r="W167" s="5"/>
      <c r="X167" s="5"/>
      <c r="Y167" s="5"/>
      <c r="Z167" s="5"/>
      <c r="AA167" s="5"/>
      <c r="AB167" s="5"/>
      <c r="AC167" s="5"/>
      <c r="AD167" s="5"/>
      <c r="AE167" s="5"/>
      <c r="AF167" s="5"/>
      <c r="AG167" s="5"/>
    </row>
    <row r="168" spans="2:33" ht="15.75">
      <c r="B168" s="316" t="s">
        <v>59</v>
      </c>
      <c r="C168" s="317"/>
      <c r="D168" s="314"/>
      <c r="E168" s="314"/>
      <c r="F168" s="314"/>
      <c r="G168" s="314"/>
      <c r="H168" s="315"/>
      <c r="I168" s="6"/>
      <c r="J168" s="6"/>
      <c r="K168" s="5"/>
      <c r="L168" s="5"/>
      <c r="M168" s="5"/>
      <c r="N168" s="5"/>
      <c r="O168" s="5"/>
      <c r="P168" s="5"/>
      <c r="Q168" s="5"/>
      <c r="R168" s="5"/>
      <c r="S168" s="5"/>
      <c r="T168" s="5"/>
      <c r="U168" s="5"/>
      <c r="V168" s="5"/>
      <c r="W168" s="5"/>
      <c r="X168" s="5"/>
      <c r="Y168" s="5"/>
      <c r="Z168" s="5"/>
      <c r="AA168" s="5"/>
      <c r="AB168" s="5"/>
      <c r="AC168" s="5"/>
      <c r="AD168" s="5"/>
      <c r="AE168" s="5"/>
      <c r="AF168" s="5"/>
      <c r="AG168" s="5"/>
    </row>
    <row r="169" spans="2:33" ht="15.75">
      <c r="B169" s="316" t="s">
        <v>60</v>
      </c>
      <c r="C169" s="317"/>
      <c r="D169" s="314"/>
      <c r="E169" s="314"/>
      <c r="F169" s="314"/>
      <c r="G169" s="314"/>
      <c r="H169" s="315"/>
      <c r="I169" s="6"/>
      <c r="J169" s="6"/>
      <c r="K169" s="5"/>
      <c r="L169" s="5"/>
      <c r="M169" s="5"/>
      <c r="N169" s="5"/>
      <c r="O169" s="5"/>
      <c r="P169" s="5"/>
      <c r="Q169" s="5"/>
      <c r="R169" s="5"/>
      <c r="S169" s="5"/>
      <c r="T169" s="5"/>
      <c r="U169" s="5"/>
      <c r="V169" s="72"/>
      <c r="W169" s="5"/>
      <c r="X169" s="5"/>
      <c r="Y169" s="5"/>
      <c r="Z169" s="5"/>
      <c r="AA169" s="5"/>
      <c r="AB169" s="5"/>
      <c r="AC169" s="5"/>
      <c r="AD169" s="5"/>
      <c r="AE169" s="5"/>
      <c r="AF169" s="5"/>
      <c r="AG169" s="5"/>
    </row>
    <row r="170" spans="2:33" ht="15.75">
      <c r="B170" s="316" t="s">
        <v>63</v>
      </c>
      <c r="C170" s="317"/>
      <c r="D170" s="314"/>
      <c r="E170" s="314"/>
      <c r="F170" s="314"/>
      <c r="G170" s="314"/>
      <c r="H170" s="315"/>
      <c r="I170" s="6"/>
      <c r="J170" s="6"/>
      <c r="K170" s="5"/>
      <c r="L170" s="5"/>
      <c r="M170" s="5"/>
      <c r="N170" s="5"/>
      <c r="O170" s="5"/>
      <c r="P170" s="5"/>
      <c r="Q170" s="5"/>
      <c r="R170" s="5"/>
      <c r="S170" s="5"/>
      <c r="T170" s="5"/>
      <c r="U170" s="5"/>
      <c r="V170" s="5"/>
      <c r="W170" s="5"/>
      <c r="X170" s="5"/>
      <c r="Y170" s="5"/>
      <c r="Z170" s="5"/>
      <c r="AA170" s="5"/>
      <c r="AB170" s="5"/>
      <c r="AC170" s="5"/>
      <c r="AD170" s="5"/>
      <c r="AE170" s="5"/>
      <c r="AF170" s="5"/>
      <c r="AG170" s="5"/>
    </row>
    <row r="171" spans="2:33" ht="15.75">
      <c r="B171" s="316" t="s">
        <v>61</v>
      </c>
      <c r="C171" s="317"/>
      <c r="D171" s="86"/>
      <c r="E171" s="90"/>
      <c r="F171" s="113"/>
      <c r="G171" s="113"/>
      <c r="H171" s="114"/>
      <c r="I171" s="9"/>
      <c r="J171" s="9"/>
      <c r="K171" s="9"/>
      <c r="L171" s="5"/>
      <c r="M171" s="5"/>
      <c r="N171" s="5"/>
      <c r="O171" s="5"/>
      <c r="P171" s="5"/>
      <c r="Q171" s="5"/>
      <c r="R171" s="5"/>
      <c r="S171" s="5"/>
      <c r="T171" s="5"/>
      <c r="U171" s="5"/>
      <c r="V171" s="5"/>
      <c r="W171" s="5"/>
      <c r="X171" s="5"/>
      <c r="Y171" s="5"/>
      <c r="Z171" s="5"/>
      <c r="AA171" s="5"/>
      <c r="AB171" s="5"/>
      <c r="AC171" s="5"/>
      <c r="AD171" s="5"/>
      <c r="AE171" s="5"/>
      <c r="AF171" s="5"/>
      <c r="AG171" s="5"/>
    </row>
    <row r="172" spans="2:33" ht="15.75">
      <c r="B172" s="316" t="s">
        <v>62</v>
      </c>
      <c r="C172" s="317"/>
      <c r="D172" s="86"/>
      <c r="E172" s="90"/>
      <c r="F172" s="113"/>
      <c r="G172" s="113"/>
      <c r="H172" s="114"/>
      <c r="I172" s="9"/>
      <c r="J172" s="9"/>
      <c r="K172" s="9"/>
      <c r="L172" s="5"/>
      <c r="M172" s="5"/>
      <c r="N172" s="5"/>
      <c r="O172" s="5"/>
      <c r="P172" s="5"/>
      <c r="Q172" s="5"/>
      <c r="R172" s="5"/>
      <c r="S172" s="5"/>
      <c r="T172" s="5"/>
      <c r="U172" s="5"/>
      <c r="V172" s="5"/>
      <c r="W172" s="5"/>
      <c r="X172" s="5"/>
      <c r="Y172" s="5"/>
      <c r="Z172" s="5"/>
      <c r="AA172" s="5"/>
      <c r="AB172" s="5"/>
      <c r="AC172" s="5"/>
      <c r="AD172" s="5"/>
      <c r="AE172" s="5"/>
      <c r="AF172" s="5"/>
      <c r="AG172" s="5"/>
    </row>
    <row r="173" spans="2:33" ht="15.75">
      <c r="B173" s="85"/>
      <c r="C173" s="86"/>
      <c r="D173" s="86"/>
      <c r="E173" s="91"/>
      <c r="F173" s="92"/>
      <c r="G173" s="92"/>
      <c r="H173" s="93"/>
      <c r="I173" s="9"/>
      <c r="J173" s="9"/>
      <c r="K173" s="9"/>
      <c r="L173" s="5"/>
      <c r="M173" s="5"/>
      <c r="N173" s="5"/>
      <c r="O173" s="5"/>
      <c r="P173" s="5"/>
      <c r="Q173" s="5"/>
      <c r="R173" s="5"/>
      <c r="S173" s="5"/>
      <c r="T173" s="5"/>
      <c r="U173" s="5"/>
      <c r="V173" s="5"/>
      <c r="W173" s="5"/>
      <c r="X173" s="5"/>
      <c r="Y173" s="5"/>
      <c r="Z173" s="5"/>
      <c r="AA173" s="5"/>
      <c r="AB173" s="5"/>
      <c r="AC173" s="5"/>
      <c r="AD173" s="5"/>
      <c r="AE173" s="5"/>
      <c r="AF173" s="5"/>
      <c r="AG173" s="5"/>
    </row>
    <row r="174" spans="2:33" ht="16.5" thickBot="1">
      <c r="B174" s="87"/>
      <c r="C174" s="88"/>
      <c r="D174" s="94"/>
      <c r="E174" s="88"/>
      <c r="F174" s="312" t="s">
        <v>223</v>
      </c>
      <c r="G174" s="312"/>
      <c r="H174" s="313"/>
      <c r="K174" s="5"/>
      <c r="L174" s="5"/>
      <c r="M174" s="5"/>
      <c r="N174" s="5"/>
      <c r="O174" s="5"/>
      <c r="P174" s="5"/>
      <c r="Q174" s="5"/>
      <c r="R174" s="5"/>
      <c r="S174" s="5"/>
      <c r="T174" s="5"/>
      <c r="U174" s="5"/>
      <c r="V174" s="5"/>
      <c r="W174" s="5"/>
      <c r="X174" s="5"/>
      <c r="Y174" s="5"/>
      <c r="Z174" s="5"/>
      <c r="AA174" s="5"/>
      <c r="AB174" s="5"/>
      <c r="AC174" s="5"/>
      <c r="AD174" s="5"/>
      <c r="AE174" s="5"/>
      <c r="AF174" s="5"/>
      <c r="AG174" s="5"/>
    </row>
    <row r="175" spans="2:33" ht="15.75" customHeight="1">
      <c r="B175" s="21"/>
      <c r="C175" s="21"/>
      <c r="D175" s="21"/>
      <c r="E175" s="5"/>
      <c r="F175" s="72"/>
      <c r="G175" s="72"/>
      <c r="H175" s="72"/>
      <c r="K175" s="5"/>
      <c r="L175" s="5"/>
      <c r="M175" s="5"/>
      <c r="N175" s="5"/>
      <c r="O175" s="5"/>
      <c r="P175" s="5"/>
      <c r="Q175" s="5"/>
      <c r="R175" s="5"/>
      <c r="S175" s="5"/>
      <c r="T175" s="5"/>
      <c r="U175" s="5"/>
      <c r="V175" s="5"/>
      <c r="W175" s="5"/>
      <c r="X175" s="5"/>
      <c r="Y175" s="5"/>
      <c r="Z175" s="5"/>
      <c r="AA175" s="5"/>
      <c r="AB175" s="5"/>
      <c r="AC175" s="5"/>
      <c r="AD175" s="5"/>
      <c r="AE175" s="5"/>
      <c r="AF175" s="5"/>
      <c r="AG175" s="5"/>
    </row>
    <row r="176" spans="2:33" ht="15.75">
      <c r="B176" s="21"/>
      <c r="C176" s="21"/>
      <c r="D176" s="21"/>
      <c r="E176" s="5"/>
      <c r="F176" s="5"/>
      <c r="G176" s="5"/>
      <c r="H176" s="5"/>
      <c r="K176" s="5"/>
      <c r="L176" s="5"/>
      <c r="M176" s="5"/>
      <c r="N176" s="5"/>
      <c r="O176" s="5"/>
      <c r="P176" s="5"/>
      <c r="Q176" s="5"/>
      <c r="R176" s="5"/>
      <c r="S176" s="5"/>
      <c r="T176" s="5"/>
      <c r="U176" s="5"/>
      <c r="V176" s="5"/>
      <c r="W176" s="5"/>
      <c r="X176" s="5"/>
      <c r="Y176" s="5"/>
      <c r="Z176" s="5"/>
      <c r="AA176" s="5"/>
      <c r="AB176" s="5"/>
      <c r="AC176" s="5"/>
      <c r="AD176" s="5"/>
      <c r="AE176" s="5"/>
      <c r="AF176" s="5"/>
      <c r="AG176" s="5"/>
    </row>
    <row r="177" spans="2:33" ht="15.75">
      <c r="B177" s="5"/>
      <c r="C177" s="5"/>
      <c r="D177" s="5"/>
      <c r="E177" s="5"/>
      <c r="F177" s="5"/>
      <c r="G177" s="5"/>
      <c r="H177" s="5"/>
      <c r="K177" s="5"/>
      <c r="L177" s="5"/>
      <c r="M177" s="5"/>
      <c r="N177" s="5"/>
      <c r="O177" s="5"/>
      <c r="P177" s="5"/>
      <c r="Q177" s="5"/>
      <c r="R177" s="5"/>
      <c r="S177" s="5"/>
      <c r="T177" s="5"/>
      <c r="U177" s="5"/>
      <c r="V177" s="5"/>
      <c r="W177" s="5"/>
      <c r="X177" s="5"/>
      <c r="Y177" s="5"/>
      <c r="Z177" s="5"/>
      <c r="AA177" s="5"/>
      <c r="AB177" s="5"/>
      <c r="AC177" s="5"/>
      <c r="AD177" s="5"/>
      <c r="AE177" s="5"/>
      <c r="AF177" s="5"/>
      <c r="AG177" s="5"/>
    </row>
    <row r="178" spans="2:33" ht="15.75">
      <c r="B178" s="22"/>
      <c r="C178" s="18"/>
      <c r="D178" s="18"/>
      <c r="E178" s="18"/>
      <c r="F178" s="18"/>
      <c r="G178" s="18"/>
      <c r="H178" s="18"/>
      <c r="I178" s="18"/>
      <c r="J178" s="18"/>
      <c r="K178" s="5"/>
      <c r="L178" s="5"/>
      <c r="M178" s="5"/>
      <c r="N178" s="5"/>
      <c r="O178" s="5"/>
      <c r="P178" s="5"/>
      <c r="Q178" s="5"/>
      <c r="R178" s="5"/>
      <c r="S178" s="5"/>
      <c r="T178" s="5"/>
      <c r="U178" s="5"/>
      <c r="V178" s="5"/>
      <c r="W178" s="5"/>
      <c r="X178" s="5"/>
      <c r="Y178" s="5"/>
      <c r="Z178" s="5"/>
      <c r="AA178" s="5"/>
      <c r="AB178" s="5"/>
      <c r="AC178" s="5"/>
      <c r="AD178" s="5"/>
      <c r="AE178" s="5"/>
      <c r="AF178" s="5"/>
      <c r="AG178" s="5"/>
    </row>
  </sheetData>
  <sheetProtection password="C312" sheet="1"/>
  <mergeCells count="42">
    <mergeCell ref="F174:H174"/>
    <mergeCell ref="D167:H170"/>
    <mergeCell ref="D159:F159"/>
    <mergeCell ref="B160:C160"/>
    <mergeCell ref="B167:C167"/>
    <mergeCell ref="B169:C169"/>
    <mergeCell ref="B171:C171"/>
    <mergeCell ref="B172:C172"/>
    <mergeCell ref="B168:C168"/>
    <mergeCell ref="B170:C170"/>
    <mergeCell ref="B1:C1"/>
    <mergeCell ref="B2:D2"/>
    <mergeCell ref="B3:D3"/>
    <mergeCell ref="B4:D4"/>
    <mergeCell ref="B5:C5"/>
    <mergeCell ref="D160:F160"/>
    <mergeCell ref="F13:H13"/>
    <mergeCell ref="F14:F15"/>
    <mergeCell ref="B155:C155"/>
    <mergeCell ref="D156:F156"/>
    <mergeCell ref="E2:H5"/>
    <mergeCell ref="J13:J15"/>
    <mergeCell ref="H14:H15"/>
    <mergeCell ref="D14:D15"/>
    <mergeCell ref="E10:H10"/>
    <mergeCell ref="F9:H9"/>
    <mergeCell ref="B7:H7"/>
    <mergeCell ref="E14:E15"/>
    <mergeCell ref="G14:G15"/>
    <mergeCell ref="B158:C159"/>
    <mergeCell ref="B13:C13"/>
    <mergeCell ref="B6:C6"/>
    <mergeCell ref="B14:B15"/>
    <mergeCell ref="C14:C15"/>
    <mergeCell ref="D155:F155"/>
    <mergeCell ref="D157:F157"/>
    <mergeCell ref="H155:H156"/>
    <mergeCell ref="D9:D13"/>
    <mergeCell ref="E11:H11"/>
    <mergeCell ref="I13:I15"/>
    <mergeCell ref="D158:F158"/>
    <mergeCell ref="E12:H12"/>
  </mergeCells>
  <hyperlinks>
    <hyperlink ref="B6" r:id="rId1" display="E-mail: networker@dxn2u.com"/>
  </hyperlinks>
  <printOptions horizontalCentered="1"/>
  <pageMargins left="0.3937007874015748" right="0.3937007874015748" top="0.11811023622047245" bottom="0.11811023622047245" header="0.5118110236220472" footer="0.5118110236220472"/>
  <pageSetup fitToHeight="0" fitToWidth="1" orientation="portrait" paperSize="9" scale="59" r:id="rId3"/>
  <drawing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5.75"/>
  <sheetData/>
  <sheetProtection/>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VN</dc:creator>
  <cp:keywords/>
  <dc:description/>
  <cp:lastModifiedBy>HP Pavilion</cp:lastModifiedBy>
  <cp:lastPrinted>2016-05-04T08:41:10Z</cp:lastPrinted>
  <dcterms:created xsi:type="dcterms:W3CDTF">2012-01-16T15:44:13Z</dcterms:created>
  <dcterms:modified xsi:type="dcterms:W3CDTF">2017-12-01T16:04:14Z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